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T-Firmenkunden\Corona\Liquiditätsrechner\"/>
    </mc:Choice>
  </mc:AlternateContent>
  <bookViews>
    <workbookView xWindow="0" yWindow="0" windowWidth="28800" windowHeight="12300"/>
  </bookViews>
  <sheets>
    <sheet name="Liquiditätsplan" sheetId="1" r:id="rId1"/>
    <sheet name="Fragen und Hinweise" sheetId="2" r:id="rId2"/>
  </sheets>
  <definedNames>
    <definedName name="_xlnm.Print_Area" localSheetId="1">'Fragen und Hinweise'!$A$1:$E$33</definedName>
    <definedName name="_xlnm.Print_Area" localSheetId="0">Liquiditätsplan!$A$1:$O$88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6" i="1" l="1"/>
  <c r="F86" i="1"/>
  <c r="G86" i="1"/>
  <c r="H86" i="1"/>
  <c r="I86" i="1"/>
  <c r="J86" i="1"/>
  <c r="K86" i="1"/>
  <c r="L86" i="1"/>
  <c r="M86" i="1"/>
  <c r="N86" i="1"/>
  <c r="D86" i="1"/>
  <c r="C86" i="1"/>
  <c r="C10" i="1" l="1"/>
  <c r="C12" i="1" s="1"/>
  <c r="C1" i="2" l="1"/>
  <c r="A1" i="2"/>
  <c r="B96" i="1" l="1"/>
  <c r="E95" i="1"/>
  <c r="C95" i="1"/>
  <c r="E94" i="1"/>
  <c r="C94" i="1"/>
  <c r="E93" i="1"/>
  <c r="E96" i="1" s="1"/>
  <c r="C93" i="1"/>
  <c r="E83" i="1"/>
  <c r="K21" i="1" s="1"/>
  <c r="B40" i="1"/>
  <c r="N39" i="1"/>
  <c r="M39" i="1"/>
  <c r="L39" i="1"/>
  <c r="K39" i="1"/>
  <c r="J39" i="1"/>
  <c r="I39" i="1"/>
  <c r="H39" i="1"/>
  <c r="G39" i="1"/>
  <c r="F39" i="1"/>
  <c r="E39" i="1"/>
  <c r="D39" i="1"/>
  <c r="C39" i="1"/>
  <c r="O34" i="1"/>
  <c r="N33" i="1"/>
  <c r="M33" i="1"/>
  <c r="L33" i="1"/>
  <c r="K33" i="1"/>
  <c r="J33" i="1"/>
  <c r="I33" i="1"/>
  <c r="H33" i="1"/>
  <c r="G33" i="1"/>
  <c r="F33" i="1"/>
  <c r="E33" i="1"/>
  <c r="D33" i="1"/>
  <c r="C33" i="1"/>
  <c r="N32" i="1"/>
  <c r="M32" i="1"/>
  <c r="L32" i="1"/>
  <c r="K32" i="1"/>
  <c r="J32" i="1"/>
  <c r="I32" i="1"/>
  <c r="H32" i="1"/>
  <c r="G32" i="1"/>
  <c r="F32" i="1"/>
  <c r="E32" i="1"/>
  <c r="D32" i="1"/>
  <c r="C32" i="1"/>
  <c r="N27" i="1"/>
  <c r="M27" i="1"/>
  <c r="L27" i="1"/>
  <c r="L28" i="1" s="1"/>
  <c r="K27" i="1"/>
  <c r="J27" i="1"/>
  <c r="I27" i="1"/>
  <c r="H27" i="1"/>
  <c r="G27" i="1"/>
  <c r="F27" i="1"/>
  <c r="E27" i="1"/>
  <c r="D27" i="1"/>
  <c r="C27" i="1"/>
  <c r="N26" i="1"/>
  <c r="M26" i="1"/>
  <c r="L26" i="1"/>
  <c r="K26" i="1"/>
  <c r="J26" i="1"/>
  <c r="I26" i="1"/>
  <c r="H26" i="1"/>
  <c r="G26" i="1"/>
  <c r="F26" i="1"/>
  <c r="E26" i="1"/>
  <c r="D26" i="1"/>
  <c r="C26" i="1"/>
  <c r="N25" i="1"/>
  <c r="M25" i="1"/>
  <c r="L25" i="1"/>
  <c r="K25" i="1"/>
  <c r="J25" i="1"/>
  <c r="I25" i="1"/>
  <c r="H25" i="1"/>
  <c r="G25" i="1"/>
  <c r="F25" i="1"/>
  <c r="E25" i="1"/>
  <c r="D25" i="1"/>
  <c r="D28" i="1" s="1"/>
  <c r="C25" i="1"/>
  <c r="N22" i="1"/>
  <c r="M22" i="1"/>
  <c r="L22" i="1"/>
  <c r="K22" i="1"/>
  <c r="J22" i="1"/>
  <c r="I22" i="1"/>
  <c r="H22" i="1"/>
  <c r="G22" i="1"/>
  <c r="F22" i="1"/>
  <c r="E22" i="1"/>
  <c r="D22" i="1"/>
  <c r="C22" i="1"/>
  <c r="N21" i="1"/>
  <c r="M21" i="1"/>
  <c r="L21" i="1"/>
  <c r="H21" i="1"/>
  <c r="G21" i="1"/>
  <c r="F21" i="1"/>
  <c r="N18" i="1"/>
  <c r="M18" i="1"/>
  <c r="L18" i="1"/>
  <c r="K18" i="1"/>
  <c r="J18" i="1"/>
  <c r="I18" i="1"/>
  <c r="H18" i="1"/>
  <c r="G18" i="1"/>
  <c r="F18" i="1"/>
  <c r="E18" i="1"/>
  <c r="D18" i="1"/>
  <c r="C18" i="1"/>
  <c r="N17" i="1"/>
  <c r="M17" i="1"/>
  <c r="L17" i="1"/>
  <c r="K17" i="1"/>
  <c r="J17" i="1"/>
  <c r="I17" i="1"/>
  <c r="H17" i="1"/>
  <c r="G17" i="1"/>
  <c r="F17" i="1"/>
  <c r="E17" i="1"/>
  <c r="D17" i="1"/>
  <c r="C17" i="1"/>
  <c r="N16" i="1"/>
  <c r="M16" i="1"/>
  <c r="L16" i="1"/>
  <c r="K16" i="1"/>
  <c r="J16" i="1"/>
  <c r="I16" i="1"/>
  <c r="H16" i="1"/>
  <c r="G16" i="1"/>
  <c r="F16" i="1"/>
  <c r="E16" i="1"/>
  <c r="D16" i="1"/>
  <c r="C16" i="1"/>
  <c r="N10" i="1"/>
  <c r="N12" i="1" s="1"/>
  <c r="M10" i="1"/>
  <c r="M12" i="1" s="1"/>
  <c r="L10" i="1"/>
  <c r="L12" i="1" s="1"/>
  <c r="K10" i="1"/>
  <c r="K12" i="1" s="1"/>
  <c r="J10" i="1"/>
  <c r="J12" i="1" s="1"/>
  <c r="I10" i="1"/>
  <c r="I12" i="1" s="1"/>
  <c r="H10" i="1"/>
  <c r="H12" i="1" s="1"/>
  <c r="G10" i="1"/>
  <c r="G12" i="1" s="1"/>
  <c r="F10" i="1"/>
  <c r="F12" i="1" s="1"/>
  <c r="E10" i="1"/>
  <c r="E12" i="1" s="1"/>
  <c r="D10" i="1"/>
  <c r="D12" i="1" s="1"/>
  <c r="N23" i="1" l="1"/>
  <c r="G23" i="1"/>
  <c r="F23" i="1"/>
  <c r="E28" i="1"/>
  <c r="M28" i="1"/>
  <c r="C21" i="1"/>
  <c r="C23" i="1" s="1"/>
  <c r="D21" i="1"/>
  <c r="D23" i="1" s="1"/>
  <c r="D29" i="1" s="1"/>
  <c r="E21" i="1"/>
  <c r="E23" i="1" s="1"/>
  <c r="E29" i="1" s="1"/>
  <c r="O25" i="1"/>
  <c r="H23" i="1"/>
  <c r="O33" i="1"/>
  <c r="K28" i="1"/>
  <c r="N28" i="1"/>
  <c r="N29" i="1" s="1"/>
  <c r="N36" i="1" s="1"/>
  <c r="O32" i="1"/>
  <c r="G28" i="1"/>
  <c r="G29" i="1" s="1"/>
  <c r="K23" i="1"/>
  <c r="J28" i="1"/>
  <c r="I21" i="1"/>
  <c r="I23" i="1" s="1"/>
  <c r="I29" i="1" s="1"/>
  <c r="I36" i="1" s="1"/>
  <c r="J21" i="1"/>
  <c r="J23" i="1" s="1"/>
  <c r="J29" i="1" s="1"/>
  <c r="O27" i="1"/>
  <c r="H28" i="1"/>
  <c r="I28" i="1"/>
  <c r="L23" i="1"/>
  <c r="L29" i="1" s="1"/>
  <c r="L36" i="1" s="1"/>
  <c r="M23" i="1"/>
  <c r="M29" i="1" s="1"/>
  <c r="M36" i="1" s="1"/>
  <c r="O26" i="1"/>
  <c r="O12" i="1"/>
  <c r="C28" i="1"/>
  <c r="F28" i="1"/>
  <c r="F29" i="1" s="1"/>
  <c r="E30" i="1" l="1"/>
  <c r="E36" i="1"/>
  <c r="D30" i="1"/>
  <c r="D36" i="1"/>
  <c r="M30" i="1"/>
  <c r="K29" i="1"/>
  <c r="K36" i="1" s="1"/>
  <c r="F30" i="1"/>
  <c r="F36" i="1"/>
  <c r="J30" i="1"/>
  <c r="J36" i="1"/>
  <c r="G36" i="1"/>
  <c r="G30" i="1"/>
  <c r="I30" i="1"/>
  <c r="O23" i="1"/>
  <c r="N30" i="1"/>
  <c r="L30" i="1"/>
  <c r="H29" i="1"/>
  <c r="O28" i="1"/>
  <c r="C29" i="1"/>
  <c r="K30" i="1" l="1"/>
  <c r="H36" i="1"/>
  <c r="H30" i="1"/>
  <c r="C36" i="1"/>
  <c r="C30" i="1"/>
  <c r="O30" i="1" s="1"/>
  <c r="O29" i="1"/>
  <c r="C38" i="1" l="1"/>
  <c r="O36" i="1"/>
  <c r="C40" i="1" l="1"/>
  <c r="C87" i="1"/>
  <c r="D38" i="1"/>
  <c r="D87" i="1" l="1"/>
  <c r="E38" i="1"/>
  <c r="D40" i="1"/>
  <c r="E87" i="1" l="1"/>
  <c r="F38" i="1"/>
  <c r="E40" i="1"/>
  <c r="F87" i="1" l="1"/>
  <c r="G38" i="1"/>
  <c r="F40" i="1"/>
  <c r="H38" i="1" l="1"/>
  <c r="G40" i="1"/>
  <c r="G87" i="1"/>
  <c r="I38" i="1" l="1"/>
  <c r="H40" i="1"/>
  <c r="H87" i="1"/>
  <c r="J38" i="1" l="1"/>
  <c r="I40" i="1"/>
  <c r="I87" i="1"/>
  <c r="K38" i="1" l="1"/>
  <c r="J40" i="1"/>
  <c r="J87" i="1"/>
  <c r="L38" i="1" l="1"/>
  <c r="K87" i="1"/>
  <c r="K40" i="1"/>
  <c r="L40" i="1" l="1"/>
  <c r="L87" i="1"/>
  <c r="M38" i="1"/>
  <c r="M40" i="1" l="1"/>
  <c r="M87" i="1"/>
  <c r="N38" i="1"/>
  <c r="N40" i="1" l="1"/>
  <c r="O50" i="1" s="1"/>
  <c r="O51" i="1" s="1"/>
  <c r="N87" i="1"/>
  <c r="O42" i="1" l="1"/>
  <c r="L42" i="1"/>
</calcChain>
</file>

<file path=xl/comments1.xml><?xml version="1.0" encoding="utf-8"?>
<comments xmlns="http://schemas.openxmlformats.org/spreadsheetml/2006/main">
  <authors>
    <author>Wieser Axel</author>
  </authors>
  <commentList>
    <comment ref="B10"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t>
        </r>
      </text>
    </comment>
    <comment ref="A11" authorId="0" shapeId="0">
      <text>
        <r>
          <rPr>
            <b/>
            <sz val="9"/>
            <color indexed="81"/>
            <rFont val="Segoe UI"/>
            <family val="2"/>
          </rPr>
          <t>Liquiditätsplanung:</t>
        </r>
        <r>
          <rPr>
            <sz val="9"/>
            <color indexed="81"/>
            <rFont val="Segoe UI"/>
            <family val="2"/>
          </rPr>
          <t xml:space="preserve">
Abschätzung des Umsatzverlaufs im Krisenfall (in % des nornmalen Umsatzes). 
Überlegungen: 
Gibt es saisonale Schwankungen,:
können Umsätze noch aufgeholt werden, gibt es Nachholeffekte nach der Krise?
</t>
        </r>
      </text>
    </comment>
    <comment ref="A15" authorId="0" shapeId="0">
      <text>
        <r>
          <rPr>
            <b/>
            <sz val="9"/>
            <color indexed="81"/>
            <rFont val="Segoe UI"/>
            <family val="2"/>
          </rPr>
          <t>Liquiditätsplanung:</t>
        </r>
        <r>
          <rPr>
            <sz val="9"/>
            <color indexed="81"/>
            <rFont val="Segoe UI"/>
            <family val="2"/>
          </rPr>
          <t xml:space="preserve">
Fixkosten: lineare Verteilung auf die Monate</t>
        </r>
      </text>
    </comment>
    <comment ref="A16" authorId="0" shapeId="0">
      <text>
        <r>
          <rPr>
            <b/>
            <sz val="9"/>
            <color indexed="81"/>
            <rFont val="Segoe UI"/>
            <family val="2"/>
          </rPr>
          <t>Liquiditätsplanung:</t>
        </r>
        <r>
          <rPr>
            <sz val="9"/>
            <color indexed="81"/>
            <rFont val="Segoe UI"/>
            <family val="2"/>
          </rPr>
          <t xml:space="preserve">
ohne Aushilfen, Leiharbeiter und Kurzarbeitergeld</t>
        </r>
      </text>
    </comment>
    <comment ref="A19" authorId="0" shapeId="0">
      <text>
        <r>
          <rPr>
            <b/>
            <sz val="9"/>
            <color indexed="81"/>
            <rFont val="Segoe UI"/>
            <family val="2"/>
          </rPr>
          <t>Liquiditätsplanung:</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20" authorId="0" shapeId="0">
      <text>
        <r>
          <rPr>
            <b/>
            <sz val="9"/>
            <color indexed="81"/>
            <rFont val="Segoe UI"/>
            <family val="2"/>
          </rPr>
          <t>Manuelle Erfassung erforderlich. 
Liquiditätsplanung:
Hilfsweise Ermittlung auf Basis der Durchschnittlichen Inanspruchnahme</t>
        </r>
        <r>
          <rPr>
            <sz val="9"/>
            <color indexed="81"/>
            <rFont val="Segoe UI"/>
            <family val="2"/>
          </rPr>
          <t xml:space="preserve">. (s. Kapitaldienst Punkt III.).  
Eine automatische Befüllung würde einen Zirkelbezug erzeugen. </t>
        </r>
      </text>
    </comment>
    <comment ref="A21" authorId="0" shapeId="0">
      <text>
        <r>
          <rPr>
            <b/>
            <sz val="9"/>
            <color indexed="81"/>
            <rFont val="Segoe UI"/>
            <family val="2"/>
          </rPr>
          <t>Liquiditätsplanung:</t>
        </r>
        <r>
          <rPr>
            <sz val="9"/>
            <color indexed="81"/>
            <rFont val="Segoe UI"/>
            <family val="2"/>
          </rPr>
          <t xml:space="preserve">
Datenübernahme aus Planungshilfe "Kapitaldienst" (s.u.)</t>
        </r>
      </text>
    </comment>
    <comment ref="A24" authorId="0" shapeId="0">
      <text>
        <r>
          <rPr>
            <b/>
            <sz val="9"/>
            <color indexed="81"/>
            <rFont val="Segoe UI"/>
            <family val="2"/>
          </rPr>
          <t>Liquiditätsplanung:
Werte in Abhängigkeit von der Prognose (Zeile 9)</t>
        </r>
      </text>
    </comment>
    <comment ref="A25" authorId="0" shapeId="0">
      <text>
        <r>
          <rPr>
            <b/>
            <sz val="9"/>
            <color indexed="81"/>
            <rFont val="Segoe UI"/>
            <family val="2"/>
          </rPr>
          <t>Liquiditätsplanung</t>
        </r>
        <r>
          <rPr>
            <sz val="9"/>
            <color indexed="81"/>
            <rFont val="Segoe UI"/>
            <family val="2"/>
          </rPr>
          <t xml:space="preserve">:
Fragestellungen:
Lagerbestand verderblich? / Planung der Anlaufkosten Normalbetrieb s. Zeile 34?
</t>
        </r>
      </text>
    </comment>
    <comment ref="B25" authorId="0" shapeId="0">
      <text>
        <r>
          <rPr>
            <b/>
            <sz val="9"/>
            <color indexed="81"/>
            <rFont val="Segoe UI"/>
            <family val="2"/>
          </rPr>
          <t>Liquiditätsplanung:</t>
        </r>
        <r>
          <rPr>
            <sz val="9"/>
            <color indexed="81"/>
            <rFont val="Segoe UI"/>
            <family val="2"/>
          </rPr>
          <t xml:space="preserve">
Normalwert, z.B. aus Erfahrungswerten, Bilanz oder BWA (Jahreswert)
</t>
        </r>
      </text>
    </comment>
    <comment ref="A32" authorId="0" shapeId="0">
      <text>
        <r>
          <rPr>
            <b/>
            <sz val="9"/>
            <color indexed="81"/>
            <rFont val="Segoe UI"/>
            <family val="2"/>
          </rPr>
          <t>Liquiditätsplanung:</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4" authorId="0" shapeId="0">
      <text>
        <r>
          <rPr>
            <b/>
            <sz val="9"/>
            <color indexed="81"/>
            <rFont val="Segoe UI"/>
            <family val="2"/>
          </rPr>
          <t xml:space="preserve">Liquiditätsplanung: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5" authorId="0" shapeId="0">
      <text>
        <r>
          <rPr>
            <b/>
            <sz val="9"/>
            <color indexed="81"/>
            <rFont val="Segoe UI"/>
            <family val="2"/>
          </rPr>
          <t>Liquiditätsplanung:
eingesparte Personalkosten, Kurzarbeitergeld, sonstige Einsparungen</t>
        </r>
      </text>
    </comment>
    <comment ref="A53" authorId="0" shapeId="0">
      <text>
        <r>
          <rPr>
            <b/>
            <sz val="9"/>
            <color indexed="81"/>
            <rFont val="Segoe UI"/>
            <family val="2"/>
          </rPr>
          <t>Liquiditätsplanung:</t>
        </r>
        <r>
          <rPr>
            <sz val="9"/>
            <color indexed="81"/>
            <rFont val="Segoe UI"/>
            <family val="2"/>
          </rPr>
          <t xml:space="preserve">
Übertrag nach 
Zeile 19-22</t>
        </r>
      </text>
    </comment>
    <comment ref="C54" authorId="0" shapeId="0">
      <text>
        <r>
          <rPr>
            <b/>
            <sz val="9"/>
            <color indexed="81"/>
            <rFont val="Segoe UI"/>
            <family val="2"/>
          </rPr>
          <t xml:space="preserve">Liquiditätsplanung:
</t>
        </r>
        <r>
          <rPr>
            <sz val="9"/>
            <color indexed="81"/>
            <rFont val="Segoe UI"/>
            <family val="2"/>
          </rPr>
          <t xml:space="preserve">Quelle z.B. aus dem Hinweis im Kontoauszug zum Rateneinzug. 
</t>
        </r>
      </text>
    </comment>
    <comment ref="E54" authorId="0" shapeId="0">
      <text>
        <r>
          <rPr>
            <b/>
            <sz val="9"/>
            <color indexed="81"/>
            <rFont val="Segoe UI"/>
            <family val="2"/>
          </rPr>
          <t xml:space="preserve">Liquiditätsplanung:
</t>
        </r>
        <r>
          <rPr>
            <sz val="9"/>
            <color indexed="81"/>
            <rFont val="Segoe UI"/>
            <family val="2"/>
          </rPr>
          <t>quartalsweise  oder halbjährliche Ratenzahlung auf einen Monat herunterbrechen</t>
        </r>
      </text>
    </comment>
    <comment ref="A87" authorId="0" shapeId="0">
      <text>
        <r>
          <rPr>
            <b/>
            <sz val="9"/>
            <color indexed="81"/>
            <rFont val="Segoe UI"/>
            <family val="2"/>
          </rPr>
          <t>Liquiditätsplanung:</t>
        </r>
        <r>
          <rPr>
            <sz val="9"/>
            <color indexed="81"/>
            <rFont val="Segoe UI"/>
            <family val="2"/>
          </rPr>
          <t xml:space="preserve">
in Abhängigkeit des KK-Saldos (Zeile 37)
</t>
        </r>
      </text>
    </comment>
    <comment ref="B88" authorId="0" shapeId="0">
      <text>
        <r>
          <rPr>
            <b/>
            <sz val="9"/>
            <color indexed="81"/>
            <rFont val="Segoe UI"/>
            <family val="2"/>
          </rPr>
          <t>Liquiditätsplanung:</t>
        </r>
        <r>
          <rPr>
            <sz val="9"/>
            <color indexed="81"/>
            <rFont val="Segoe UI"/>
            <family val="2"/>
          </rPr>
          <t xml:space="preserve">
Eingabe 
Ist-Zinssatz des bisherigen Dispokredites
</t>
        </r>
      </text>
    </comment>
    <comment ref="A92"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<sst xmlns="http://schemas.openxmlformats.org/spreadsheetml/2006/main" count="154" uniqueCount="144">
  <si>
    <t>Kunde:</t>
  </si>
  <si>
    <t>Hans Test GmbH</t>
  </si>
  <si>
    <t>Kunden/Kontonummer:</t>
  </si>
  <si>
    <t>= Eingabefelder (soweit relevant)</t>
  </si>
  <si>
    <t>= Rechenfelder / Beschriftungen (gesperrte Zellen)</t>
  </si>
  <si>
    <t>= manuelle Änderungen / Individualisierungen möglich 
(die Formeln werden dabei überschrieben)</t>
  </si>
  <si>
    <t>Liquiditätsplanung (Angaben in Euro)</t>
  </si>
  <si>
    <t>Hinweise / Ergänzungen</t>
  </si>
  <si>
    <t>I. Umsatzplanung</t>
  </si>
  <si>
    <t>Jahreswerte</t>
  </si>
  <si>
    <t>Prognose 1 Jahr</t>
  </si>
  <si>
    <t>(Netto p.a.)</t>
  </si>
  <si>
    <t>Einnahmen/Umsätze "Normalverlauf"</t>
  </si>
  <si>
    <t>Eingabe des Jahresumsatzes im Normalbetrieb (z.B. aus G+V, BWA, Planung)</t>
  </si>
  <si>
    <t>Prognose / Entwicklung (%) "Krise"</t>
  </si>
  <si>
    <t>über Dropdown -&gt;</t>
  </si>
  <si>
    <t>Planung des voraussichtlichen Geschäftsverlaufs in der Krise (100 %=Normalverlauf)</t>
  </si>
  <si>
    <t>Umsatzerwartung / 
Planeinnahmen "Krise"</t>
  </si>
  <si>
    <t>II. Kostenplanung</t>
  </si>
  <si>
    <t>a) Fixkosten</t>
  </si>
  <si>
    <t>Personalkosten</t>
  </si>
  <si>
    <t>Erfassung der Personalkosten, ohne Aushilfen, Leiharbeiter und Kurzarbeitergeld</t>
  </si>
  <si>
    <t>Miete</t>
  </si>
  <si>
    <t>Erfassung der Mietzahlungen (Jahreswert)</t>
  </si>
  <si>
    <t>sonstige Fixkosten</t>
  </si>
  <si>
    <t>Erfassung weiterer Fixkosten (Jahreswerte)</t>
  </si>
  <si>
    <t>Kapitaldienst Finanzierungen</t>
  </si>
  <si>
    <t>Eingaben/Erfassung über Hilfstabelle siehe unten (Kapitaldienst) - Achtung: manuelle Änderung bei von monatlich abweichenden Zahlungsterminen (z.B. quartalsweise) erforderlich!</t>
  </si>
  <si>
    <t>Zinsaufwand Girokonto (Dispo / KK-Kredit)</t>
  </si>
  <si>
    <t>manuelle Eingabe-&gt;</t>
  </si>
  <si>
    <t xml:space="preserve">Eingabe der Zinsaufwendungen aus dem Kontokorrent-Kredit/Dispokredit (Hilfsweise Berechnung siehe unten, siehe Kapitaldienst III.) </t>
  </si>
  <si>
    <t>Darlehensraten (Zinsen und Tilgung)</t>
  </si>
  <si>
    <t>Ermittlung über die Planungshilfe "Kapitaldienst" (s.u.), Werte werden übertragen</t>
  </si>
  <si>
    <t>sonstiges (z.B. Leasingraten)</t>
  </si>
  <si>
    <t>Erfassung sonstiger Finanzierungskosten (z.B. Leasingraten)</t>
  </si>
  <si>
    <t>Summe Fixkosten</t>
  </si>
  <si>
    <t>b) Variable Kosten</t>
  </si>
  <si>
    <t>In Abhängigkeit von der Umsatzentwicklung (manuelle Änderungen sind möglich (Formeln werden dabei überschrieben)</t>
  </si>
  <si>
    <t>Materialeinsatz</t>
  </si>
  <si>
    <t>Erfassung des Materialaufwands (im normalen Geschäftsverlauf, z.B. aus Bilanz, betriebswirtschaftliche Auswertung)</t>
  </si>
  <si>
    <t>Fremdleistungen</t>
  </si>
  <si>
    <t>Erfassung weiterer variabler Kosten (Jahreswerte)</t>
  </si>
  <si>
    <t>sonstige variable Kosten</t>
  </si>
  <si>
    <t>Summe variable Kosten</t>
  </si>
  <si>
    <t>Summe Kosten</t>
  </si>
  <si>
    <t>= Überschuss / Unterdeckung 1</t>
  </si>
  <si>
    <t>c) Sonstiges</t>
  </si>
  <si>
    <t>mögliche Privateinlagen (+) / -Entnahmen (-)</t>
  </si>
  <si>
    <t>Entnahmen: sollten nur die dringend notwendigen Aufwändungen enthalten, die zur Bedienung aller privaten Verbindlichkeiten und der Bestreitung des Lebensunterhalts erforderlich sind!</t>
  </si>
  <si>
    <t>Steuerzahlungen (-) / Erstattungen (+)</t>
  </si>
  <si>
    <t>Anlaufkosten für Normalbetrieb (-)</t>
  </si>
  <si>
    <t>Aufwendungen für den Hochlauf in den Normalbetrieb; z.B. Wareneinkauf</t>
  </si>
  <si>
    <t>Sonstiges (+) (-)</t>
  </si>
  <si>
    <t>Feld für weitere Kosten oder Einnahmen, z.B. saisonale Schwankungen</t>
  </si>
  <si>
    <t xml:space="preserve">= Überschuss / Unterdeckung 2 </t>
  </si>
  <si>
    <t>Aktuell:</t>
  </si>
  <si>
    <t>Saldo Giro-Konto (Kontostand)</t>
  </si>
  <si>
    <t>aktueller Kontostand</t>
  </si>
  <si>
    <t>KK-Kreditlinie/n (Ihr Dispokredit)</t>
  </si>
  <si>
    <t>aktuelle Kreditlinie (KK-Kredit, Dispositionskredit)</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</si>
  <si>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</si>
  <si>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r>
      <t xml:space="preserve">Ergebnis gerundet auf volle 1.000 Euro. </t>
    </r>
    <r>
      <rPr>
        <b/>
        <sz val="10"/>
        <color rgb="FFFF0000"/>
        <rFont val="Arial"/>
        <family val="2"/>
      </rPr>
      <t>Bitte beachten Sie, dass die Mindesthöhe für die Soforthilfe 10.000,00 EUR beträgt. Sollte Ihr Bedarf lt. Liquiditätsrechner geringer ausfallen, so empfehlen wir Ihnen die Zuschussprogramme des Bundes und des Landes zu nutzen.</t>
    </r>
  </si>
  <si>
    <t>Kundenhinweise / Erläuterungen zu den Eingaben (Freitextfeld - Bitte hier keine weiteren Berechnungen vornehmen)</t>
  </si>
  <si>
    <t>Anträge für Zuschüsse bis zu 25.000,00 EUR können Sie hier ab dem 27.03.2020 beantragen:  https://www.wirtschaft.nrw/nrw-soforthilfe-2020</t>
  </si>
  <si>
    <t>Planungshilfen</t>
  </si>
  <si>
    <t>Kapitaldienst</t>
  </si>
  <si>
    <t>(Ermittlung Summe Darlehensraten)</t>
  </si>
  <si>
    <t xml:space="preserve">Darlehen Nr. </t>
  </si>
  <si>
    <t>aktuelle Restschuld</t>
  </si>
  <si>
    <t>Zinssatz</t>
  </si>
  <si>
    <t>mtl. Rate</t>
  </si>
  <si>
    <t xml:space="preserve">Hilfestellung: Schauen Sie in Ihrern Kontoauszug zum Rateneinzug. Dort finden Sie im Verwendungszweck den enstpsrechenden Saldo bzw. aktuelle Restschuld. </t>
  </si>
  <si>
    <t>Eingabe der Darlehensnummer, aktuelle Restschuld, Zinssatz sowie der mtl. Rate</t>
  </si>
  <si>
    <t>II. Darlehen Drittbanken</t>
  </si>
  <si>
    <t>Darlehen Nr.</t>
  </si>
  <si>
    <t>Summe</t>
  </si>
  <si>
    <t>&lt;- dieser Wert wird übertragen</t>
  </si>
  <si>
    <t>Kontonummer</t>
  </si>
  <si>
    <t>IV. KK-Zinsaufwand (Girokonto)</t>
  </si>
  <si>
    <t>Rudimentäre KK-Bedarfsrechnung</t>
  </si>
  <si>
    <t>Kennzahlen</t>
  </si>
  <si>
    <t>Modelling</t>
  </si>
  <si>
    <t>Modell</t>
  </si>
  <si>
    <t>Lagerbestand</t>
  </si>
  <si>
    <t>Debitoren</t>
  </si>
  <si>
    <t>Kreditoren</t>
  </si>
  <si>
    <t>KK-Bedarf</t>
  </si>
  <si>
    <t>Frage</t>
  </si>
  <si>
    <t>Einschätzung (Auswahlfelder / Dropdown)</t>
  </si>
  <si>
    <t>Bemerkungen/Hinweise</t>
  </si>
  <si>
    <t>1. Gibt es Abhängigkeiten (direkt/indirekt) im Einkauf / Verkauf aus  sonstigen besonders betroffenen Regionen?</t>
  </si>
  <si>
    <t>Nein</t>
  </si>
  <si>
    <t>2. Auswirkungen auf die wirtschaftliche und finanzielle Lage</t>
  </si>
  <si>
    <t>2.1 Erwarten Sie verlängerte Debitorenlaufzeiten?</t>
  </si>
  <si>
    <t>3. Produktbeschaffung / Sourcing</t>
  </si>
  <si>
    <t>3.1. Wie sind die Auswirkungen auf die Lagerhaltung?</t>
  </si>
  <si>
    <t>3.2 Wie schnell lässt sich der Materialeinkauf anpassen?</t>
  </si>
  <si>
    <t>4. Produktabsatz / Sales</t>
  </si>
  <si>
    <t>5. Wie stellt sich die Liquiditätssituation dar?</t>
  </si>
  <si>
    <t>5.1 Planen Sie verlängerte Kreditorenlaufzeiten?</t>
  </si>
  <si>
    <t>5.2. Haben Sie eine Liquiditätsplanung erstellt?</t>
  </si>
  <si>
    <t>6. Ist ein Notfallplan zur Aufrechterhaltung des operativen Betriebes vorhanden?</t>
  </si>
  <si>
    <t>7. Können Sie Instrumente der öffentlichen Hand nutzen? (z.B. Kurzarbeitergeld, Entschädigung für Personalkosten bei von Quarantäne betroffenen Beschäftigten, Steuerstundung etc.)</t>
  </si>
  <si>
    <t>8. Welche weiteren Möglichkeiten gibt es zur Reduzierung von variablen Kosten bzw. weiteren Aufwendungen?</t>
  </si>
  <si>
    <t>Informationen und Weblinks:</t>
  </si>
  <si>
    <t>https://www.land.nrw/corona</t>
  </si>
  <si>
    <t>Arbeitsagentur Kurzarbeitergeld Übersicht</t>
  </si>
  <si>
    <t>Robert-Koch-Institut</t>
  </si>
  <si>
    <t>Bundesgesundheitsministerium</t>
  </si>
  <si>
    <r>
      <rPr>
        <b/>
        <u/>
        <sz val="8"/>
        <color rgb="FF0070C0"/>
        <rFont val="Arial"/>
        <family val="2"/>
      </rPr>
      <t>KfW-Corona-Hilfe</t>
    </r>
    <r>
      <rPr>
        <u/>
        <sz val="8"/>
        <color rgb="FF0070C0"/>
        <rFont val="Arial"/>
        <family val="2"/>
      </rPr>
      <t>: Kredite für Unternehmen</t>
    </r>
  </si>
  <si>
    <t>Dropdown-Menüs</t>
  </si>
  <si>
    <t>Ja</t>
  </si>
  <si>
    <t>bereits jetzt erwartet</t>
  </si>
  <si>
    <t>erst bei länger andauernder Krise</t>
  </si>
  <si>
    <t>keine materiellen Auswirkungen</t>
  </si>
  <si>
    <t>unbekannt</t>
  </si>
  <si>
    <t>weiterhin problemlos</t>
  </si>
  <si>
    <t>bereits engpässe</t>
  </si>
  <si>
    <t>signifikante Beschaffungsstörung</t>
  </si>
  <si>
    <t>keine Auswirkungen</t>
  </si>
  <si>
    <t>Lagerbestand wird erhöht</t>
  </si>
  <si>
    <t>Lagerbestand mit verderblicher Ware</t>
  </si>
  <si>
    <t>schnell/unmittelbar</t>
  </si>
  <si>
    <t>mit zeitlicher Verzögerung</t>
  </si>
  <si>
    <t>deutlich verzögert</t>
  </si>
  <si>
    <t>bereits Störungen</t>
  </si>
  <si>
    <t>signifikante Absatzstörung</t>
  </si>
  <si>
    <t>noch keine Aussage möglich</t>
  </si>
  <si>
    <t>temporärer Engpass absehbar, Refinanzierung wahrscheinlich</t>
  </si>
  <si>
    <t>Engpasse ansehbar, Refinanzierung fraglich</t>
  </si>
  <si>
    <t>Ja, aber veraltet</t>
  </si>
  <si>
    <t>Ja, auf Basis Umsatzprognose</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</si>
  <si>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</si>
  <si>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</si>
  <si>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</si>
  <si>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</si>
  <si>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</si>
  <si>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</si>
  <si>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</si>
  <si>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Nur für Kunden der Sparkasse Gummersbach</t>
  </si>
  <si>
    <t xml:space="preserve">Sehr geehrte Firmenkundin, sehr geehrter Firmenkunde,
wir möchten Ihnen die Soforthilfe so unbürokratisch wie möglich zur Verfügung stellen. Uns ist Bewusst, dass in der gegenwärtigen Situation eine Planung nur unter Annahmen möglich ist. Machen Sie sich dennoch Gedanken über den voraussichtlichen Geschäftsverlauf der kommenden Monate anhand des nachfolgenden Planungstools der Sparkasse Gummersbach. EIne weitere Hilfe bieten die Fragen auf dem separaten Tabellenblatt. 
Der ausgewiesene "höchste Liquiditätsbedarf" soll Ihnen eine Orientierung zur Höhe des zu beantragenden Kredites geben. </t>
  </si>
  <si>
    <t>I. Darlehen Sparkasse Gummersbach</t>
  </si>
  <si>
    <t>= verfügbare Liquidität</t>
  </si>
  <si>
    <t>Sparkasse Gummersbach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</si>
</sst>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43" formatCode="_-* #,##0.00_-;\-* #,##0.00_-;_-* &quot;-&quot;??_-;_-@_-"/>
    <numFmt numFmtId="164" formatCode="#,##0\ &quot;€&quot;"/>
    <numFmt numFmtId="165" formatCode="_-* #,##0_-;\-* #,##0_-;_-* &quot;-&quot;??_-;_-@_-"/>
    <numFmt numFmtId="166" formatCode="0\ &quot;Tage&quot;"/>
  </numFmts>
  <fonts count="25" x14ac:knownFonts="1">
    <font>
      <sz val="11"/>
      <color theme="1"/>
      <name val="Calibri"/>
      <family val="2"/>
      <scheme val="minor"/>
    </font>
    <font>
      <sz val="11"/>
      <color theme="1"/>
      <name val="Calibri"/>
      <family val="2"/>
      <scheme val="minor"/>
    </font>
    <font>
      <b/>
      <sz val="10"/>
      <name val="Arial"/>
      <family val="2"/>
    </font>
    <font>
      <b/>
      <sz val="12"/>
      <name val="Arial"/>
      <family val="2"/>
    </font>
    <font>
      <b/>
      <sz val="10"/>
      <color rgb="FFFF0000"/>
      <name val="Arial"/>
      <family val="2"/>
    </font>
    <font>
      <sz val="10"/>
      <color theme="0" tint="-0.249977111117893"/>
      <name val="Arial"/>
      <family val="2"/>
    </font>
    <font>
      <sz val="10"/>
      <name val="Arial"/>
      <family val="2"/>
    </font>
    <font>
      <b/>
      <sz val="12"/>
      <color rgb="FFFF0000"/>
      <name val="Arial"/>
      <family val="2"/>
    </font>
    <font>
      <sz val="10"/>
      <color theme="4" tint="0.79998168889431442"/>
      <name val="Arial"/>
      <family val="2"/>
    </font>
    <font>
      <sz val="8"/>
      <color theme="0" tint="-0.34998626667073579"/>
      <name val="Arial"/>
      <family val="2"/>
    </font>
    <font>
      <sz val="10"/>
      <color theme="0" tint="-0.34998626667073579"/>
      <name val="Arial"/>
      <family val="2"/>
    </font>
    <font>
      <sz val="12"/>
      <name val="Arial"/>
      <family val="2"/>
    </font>
    <font>
      <sz val="8"/>
      <name val="Arial"/>
      <family val="2"/>
    </font>
    <font>
      <b/>
      <sz val="8"/>
      <color rgb="FFFF0000"/>
      <name val="Arial"/>
      <family val="2"/>
    </font>
    <font>
      <sz val="10"/>
      <color rgb="FFFF0000"/>
      <name val="Arial"/>
      <family val="2"/>
    </font>
    <font>
      <u/>
      <sz val="10"/>
      <color theme="10"/>
      <name val="Arial"/>
      <family val="2"/>
    </font>
    <font>
      <b/>
      <sz val="9"/>
      <color indexed="81"/>
      <name val="Segoe UI"/>
      <family val="2"/>
    </font>
    <font>
      <sz val="9"/>
      <color indexed="81"/>
      <name val="Segoe UI"/>
      <family val="2"/>
    </font>
    <font>
      <sz val="10"/>
      <color theme="1"/>
      <name val="Arial"/>
      <family val="2"/>
    </font>
    <font>
      <b/>
      <sz val="8"/>
      <color theme="1"/>
      <name val="Arial"/>
      <family val="2"/>
    </font>
    <font>
      <sz val="8"/>
      <color theme="1"/>
      <name val="Arial"/>
      <family val="2"/>
    </font>
    <font>
      <u/>
      <sz val="8"/>
      <color theme="10"/>
      <name val="Arial"/>
      <family val="2"/>
    </font>
    <font>
      <u/>
      <sz val="8"/>
      <color rgb="FF0070C0"/>
      <name val="Arial"/>
      <family val="2"/>
    </font>
    <font>
      <b/>
      <u/>
      <sz val="8"/>
      <color rgb="FF0070C0"/>
      <name val="Arial"/>
      <family val="2"/>
    </font>
    <font>
      <sz val="11"/>
      <color theme="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s>
  <borders count="2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0" borderId="0"/>
  </cellStyleXfs>
  <cellXfs count="217">
    <xf numFmtId="0" fontId="0" fillId="0" borderId="0" xfId="0"/>
    <xf numFmtId="0" fontId="2" fillId="0" borderId="0" xfId="0" applyFont="1" applyAlignment="1">
      <alignment vertical="center"/>
    </xf>
    <xf numFmtId="0" fontId="4" fillId="2" borderId="0" xfId="0" quotePrefix="1" applyFont="1" applyFill="1" applyAlignment="1"/>
    <xf numFmtId="0" fontId="5" fillId="0" borderId="0" xfId="0" applyFont="1" applyFill="1" applyBorder="1" applyAlignment="1"/>
    <xf numFmtId="0" fontId="6" fillId="3" borderId="0" xfId="0" quotePrefix="1" applyFont="1" applyFill="1" applyBorder="1"/>
    <xf numFmtId="0" fontId="5" fillId="3" borderId="0" xfId="0" applyFont="1" applyFill="1" applyBorder="1" applyAlignment="1"/>
    <xf numFmtId="0" fontId="6" fillId="3" borderId="4" xfId="0" applyFont="1" applyFill="1" applyBorder="1" applyAlignment="1">
      <alignment horizontal="center" vertical="center"/>
    </xf>
    <xf numFmtId="0" fontId="4" fillId="3" borderId="4" xfId="0" applyFont="1" applyFill="1" applyBorder="1" applyAlignment="1">
      <alignment horizontal="center"/>
    </xf>
    <xf numFmtId="17" fontId="4" fillId="3" borderId="4" xfId="0" applyNumberFormat="1" applyFont="1" applyFill="1" applyBorder="1" applyAlignment="1">
      <alignment horizontal="center"/>
    </xf>
    <xf numFmtId="0" fontId="2" fillId="3" borderId="4" xfId="0" applyFont="1" applyFill="1" applyBorder="1"/>
    <xf numFmtId="0" fontId="6" fillId="3" borderId="4" xfId="0" applyFont="1" applyFill="1" applyBorder="1" applyAlignment="1">
      <alignment horizontal="left" indent="1"/>
    </xf>
    <xf numFmtId="164" fontId="2" fillId="2" borderId="4" xfId="1" applyNumberFormat="1" applyFont="1" applyFill="1" applyBorder="1" applyProtection="1">
      <protection locked="0"/>
    </xf>
    <xf numFmtId="165" fontId="8" fillId="3" borderId="4" xfId="1" applyNumberFormat="1" applyFont="1" applyFill="1" applyBorder="1" applyProtection="1"/>
    <xf numFmtId="165" fontId="2" fillId="3" borderId="4" xfId="0" applyNumberFormat="1" applyFont="1" applyFill="1" applyBorder="1"/>
    <xf numFmtId="0" fontId="6" fillId="0" borderId="4" xfId="0" applyFont="1" applyBorder="1"/>
    <xf numFmtId="0" fontId="6" fillId="3" borderId="5" xfId="0" applyFont="1" applyFill="1" applyBorder="1" applyAlignment="1">
      <alignment horizontal="left" indent="1"/>
    </xf>
    <xf numFmtId="165" fontId="9" fillId="3" borderId="5" xfId="1" applyNumberFormat="1" applyFont="1" applyFill="1" applyBorder="1"/>
    <xf numFmtId="9" fontId="2" fillId="2" borderId="5" xfId="2" applyNumberFormat="1" applyFont="1" applyFill="1" applyBorder="1" applyAlignment="1" applyProtection="1">
      <alignment horizontal="left" indent="2"/>
      <protection locked="0"/>
    </xf>
    <xf numFmtId="0" fontId="2" fillId="3" borderId="5" xfId="0" applyFont="1" applyFill="1" applyBorder="1"/>
    <xf numFmtId="9" fontId="2" fillId="2" borderId="4" xfId="2" applyNumberFormat="1" applyFont="1" applyFill="1" applyBorder="1" applyAlignment="1" applyProtection="1">
      <alignment horizontal="left" indent="2"/>
      <protection locked="0"/>
    </xf>
    <xf numFmtId="0" fontId="2" fillId="5" borderId="7" xfId="0" applyFont="1" applyFill="1" applyBorder="1" applyAlignment="1">
      <alignment horizontal="left" vertical="center" wrapText="1" indent="1"/>
    </xf>
    <xf numFmtId="165" fontId="2" fillId="5" borderId="7" xfId="0" applyNumberFormat="1" applyFont="1" applyFill="1" applyBorder="1" applyAlignment="1" applyProtection="1">
      <alignment vertical="center"/>
    </xf>
    <xf numFmtId="165" fontId="2" fillId="5" borderId="7" xfId="0" applyNumberFormat="1" applyFont="1" applyFill="1" applyBorder="1" applyAlignment="1">
      <alignment vertical="center"/>
    </xf>
    <xf numFmtId="0" fontId="2" fillId="3" borderId="6" xfId="0" applyFont="1" applyFill="1" applyBorder="1"/>
    <xf numFmtId="0" fontId="2" fillId="3" borderId="4" xfId="0" applyFont="1" applyFill="1" applyBorder="1" applyAlignment="1">
      <alignment horizontal="left"/>
    </xf>
    <xf numFmtId="5" fontId="2" fillId="2" borderId="4" xfId="1" applyNumberFormat="1" applyFont="1" applyFill="1" applyBorder="1" applyProtection="1">
      <protection locked="0"/>
    </xf>
    <xf numFmtId="0" fontId="6" fillId="3" borderId="4" xfId="0" applyFont="1" applyFill="1" applyBorder="1" applyAlignment="1" applyProtection="1">
      <alignment horizontal="left" indent="1"/>
    </xf>
    <xf numFmtId="0" fontId="2" fillId="3" borderId="4" xfId="0" applyFont="1" applyFill="1" applyBorder="1" applyAlignment="1" applyProtection="1">
      <alignment horizontal="left" indent="1"/>
    </xf>
    <xf numFmtId="165" fontId="9" fillId="3" borderId="4" xfId="1" applyNumberFormat="1" applyFont="1" applyFill="1" applyBorder="1"/>
    <xf numFmtId="165" fontId="6" fillId="2" borderId="4" xfId="1" applyNumberFormat="1" applyFont="1" applyFill="1" applyBorder="1" applyProtection="1">
      <protection locked="0"/>
    </xf>
    <xf numFmtId="165" fontId="2" fillId="3" borderId="4" xfId="1" applyNumberFormat="1" applyFont="1" applyFill="1" applyBorder="1"/>
    <xf numFmtId="0" fontId="6" fillId="3" borderId="9" xfId="0" applyFont="1" applyFill="1" applyBorder="1" applyAlignment="1" applyProtection="1">
      <alignment horizontal="left" indent="1"/>
    </xf>
    <xf numFmtId="164" fontId="2" fillId="2" borderId="9" xfId="1" applyNumberFormat="1" applyFont="1" applyFill="1" applyBorder="1" applyProtection="1">
      <protection locked="0"/>
    </xf>
    <xf numFmtId="0" fontId="2" fillId="3" borderId="9" xfId="0" applyFont="1" applyFill="1" applyBorder="1"/>
    <xf numFmtId="0" fontId="2" fillId="3" borderId="7" xfId="0" applyFont="1" applyFill="1" applyBorder="1" applyAlignment="1" applyProtection="1">
      <alignment horizontal="left" vertical="center" indent="1"/>
    </xf>
    <xf numFmtId="165" fontId="2" fillId="3" borderId="7" xfId="1" applyNumberFormat="1" applyFont="1" applyFill="1" applyBorder="1" applyAlignment="1">
      <alignment horizontal="left" vertical="center" indent="1"/>
    </xf>
    <xf numFmtId="165" fontId="2" fillId="3" borderId="7" xfId="0" applyNumberFormat="1" applyFont="1" applyFill="1" applyBorder="1" applyAlignment="1">
      <alignment horizontal="left" vertical="center" indent="1"/>
    </xf>
    <xf numFmtId="0" fontId="2" fillId="3" borderId="6" xfId="0" applyFont="1" applyFill="1" applyBorder="1" applyAlignment="1" applyProtection="1">
      <alignment horizontal="left"/>
    </xf>
    <xf numFmtId="165" fontId="2" fillId="3" borderId="9" xfId="0" applyNumberFormat="1" applyFont="1" applyFill="1" applyBorder="1"/>
    <xf numFmtId="0" fontId="2" fillId="3" borderId="8" xfId="0" applyFont="1" applyFill="1" applyBorder="1" applyAlignment="1" applyProtection="1">
      <alignment horizontal="left" vertical="center" indent="1"/>
    </xf>
    <xf numFmtId="165" fontId="2" fillId="3" borderId="8" xfId="1" applyNumberFormat="1" applyFont="1" applyFill="1" applyBorder="1" applyAlignment="1">
      <alignment vertical="center"/>
    </xf>
    <xf numFmtId="165" fontId="2" fillId="3" borderId="8" xfId="0" applyNumberFormat="1" applyFont="1" applyFill="1" applyBorder="1" applyAlignment="1">
      <alignment vertical="center"/>
    </xf>
    <xf numFmtId="0" fontId="2" fillId="5" borderId="7" xfId="0" applyFont="1" applyFill="1" applyBorder="1" applyAlignment="1" applyProtection="1">
      <alignment vertical="center"/>
    </xf>
    <xf numFmtId="165" fontId="2" fillId="5" borderId="7" xfId="1" applyNumberFormat="1" applyFont="1" applyFill="1" applyBorder="1" applyAlignment="1">
      <alignment vertical="center"/>
    </xf>
    <xf numFmtId="0" fontId="2" fillId="5" borderId="7" xfId="0" quotePrefix="1" applyFont="1" applyFill="1" applyBorder="1" applyAlignment="1">
      <alignment horizontal="left" vertical="center"/>
    </xf>
    <xf numFmtId="165" fontId="6" fillId="5" borderId="7" xfId="1" applyNumberFormat="1" applyFont="1" applyFill="1" applyBorder="1" applyAlignment="1">
      <alignment vertical="center"/>
    </xf>
    <xf numFmtId="43" fontId="6" fillId="5" borderId="7" xfId="1" applyFont="1" applyFill="1" applyBorder="1" applyAlignment="1">
      <alignment vertical="center"/>
    </xf>
    <xf numFmtId="0" fontId="2" fillId="3" borderId="6" xfId="0" applyFont="1" applyFill="1" applyBorder="1" applyAlignment="1" applyProtection="1">
      <alignment vertical="center"/>
    </xf>
    <xf numFmtId="165" fontId="2" fillId="3" borderId="6" xfId="1" applyNumberFormat="1" applyFont="1" applyFill="1" applyBorder="1" applyAlignment="1">
      <alignment vertical="center"/>
    </xf>
    <xf numFmtId="165" fontId="2" fillId="3" borderId="6" xfId="0" applyNumberFormat="1" applyFont="1" applyFill="1" applyBorder="1" applyAlignment="1">
      <alignment vertical="center"/>
    </xf>
    <xf numFmtId="0" fontId="6" fillId="3" borderId="4" xfId="0" applyFont="1" applyFill="1" applyBorder="1" applyAlignment="1" applyProtection="1">
      <alignment horizontal="left" vertical="center" indent="1"/>
    </xf>
    <xf numFmtId="164" fontId="2" fillId="2" borderId="4" xfId="1" applyNumberFormat="1" applyFont="1" applyFill="1" applyBorder="1" applyAlignment="1" applyProtection="1">
      <alignment vertical="center"/>
      <protection locked="0"/>
    </xf>
    <xf numFmtId="165" fontId="2" fillId="3" borderId="4" xfId="0" applyNumberFormat="1" applyFont="1" applyFill="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3" borderId="4" xfId="0" applyFont="1" applyFill="1" applyBorder="1" applyAlignment="1">
      <alignment horizontal="left" vertical="center" indent="1"/>
    </xf>
    <xf numFmtId="4" fontId="6" fillId="3" borderId="4" xfId="1" applyNumberFormat="1" applyFont="1" applyFill="1" applyBorder="1" applyAlignment="1" applyProtection="1"/>
    <xf numFmtId="0" fontId="6" fillId="0" borderId="0" xfId="0" applyFont="1"/>
    <xf numFmtId="0" fontId="6" fillId="3" borderId="9" xfId="0" applyFont="1" applyFill="1" applyBorder="1" applyAlignment="1">
      <alignment horizontal="left" vertical="center" indent="1"/>
    </xf>
    <xf numFmtId="4" fontId="6" fillId="3" borderId="9" xfId="1" applyNumberFormat="1" applyFont="1" applyFill="1" applyBorder="1" applyAlignment="1" applyProtection="1"/>
    <xf numFmtId="165" fontId="2" fillId="3" borderId="9" xfId="0" applyNumberFormat="1" applyFont="1" applyFill="1" applyBorder="1" applyAlignment="1">
      <alignment vertical="center"/>
    </xf>
    <xf numFmtId="165" fontId="6" fillId="3" borderId="6" xfId="1" applyNumberFormat="1" applyFont="1" applyFill="1" applyBorder="1"/>
    <xf numFmtId="0" fontId="3" fillId="3" borderId="4" xfId="0" applyFont="1" applyFill="1" applyBorder="1" applyAlignment="1">
      <alignment horizontal="left" indent="1"/>
    </xf>
    <xf numFmtId="164" fontId="3" fillId="2" borderId="4" xfId="1" applyNumberFormat="1" applyFont="1" applyFill="1" applyBorder="1" applyProtection="1">
      <protection locked="0"/>
    </xf>
    <xf numFmtId="165" fontId="11" fillId="3" borderId="4" xfId="1" applyNumberFormat="1" applyFont="1" applyFill="1" applyBorder="1"/>
    <xf numFmtId="0" fontId="11" fillId="3" borderId="4" xfId="0" applyFont="1" applyFill="1" applyBorder="1"/>
    <xf numFmtId="0" fontId="11" fillId="0" borderId="0" xfId="0" applyFont="1"/>
    <xf numFmtId="165" fontId="11" fillId="3" borderId="4" xfId="0" applyNumberFormat="1" applyFont="1" applyFill="1" applyBorder="1"/>
    <xf numFmtId="0" fontId="3" fillId="3" borderId="4" xfId="0" quotePrefix="1" applyFont="1" applyFill="1" applyBorder="1" applyAlignment="1">
      <alignment horizontal="left" indent="1"/>
    </xf>
    <xf numFmtId="0" fontId="11" fillId="0" borderId="4" xfId="0" applyFont="1" applyBorder="1"/>
    <xf numFmtId="164" fontId="11" fillId="3" borderId="4" xfId="1" applyNumberFormat="1" applyFont="1" applyFill="1" applyBorder="1" applyAlignment="1">
      <alignment horizontal="center" vertical="center" wrapText="1"/>
    </xf>
    <xf numFmtId="0" fontId="7" fillId="6" borderId="0" xfId="0" applyFont="1" applyFill="1" applyBorder="1" applyAlignment="1">
      <alignment horizontal="right" vertical="center"/>
    </xf>
    <xf numFmtId="165" fontId="11" fillId="6" borderId="0" xfId="1" applyNumberFormat="1" applyFont="1" applyFill="1" applyBorder="1" applyAlignment="1">
      <alignment horizontal="center" vertical="center"/>
    </xf>
    <xf numFmtId="0" fontId="2" fillId="0" borderId="0" xfId="0" applyFont="1"/>
    <xf numFmtId="165" fontId="11" fillId="3" borderId="4" xfId="1" applyNumberFormat="1" applyFont="1" applyFill="1" applyBorder="1" applyAlignment="1">
      <alignment horizontal="center" vertical="center"/>
    </xf>
    <xf numFmtId="0" fontId="4" fillId="0" borderId="0" xfId="0" applyFont="1"/>
    <xf numFmtId="0" fontId="4" fillId="0" borderId="14" xfId="0" applyFont="1" applyBorder="1"/>
    <xf numFmtId="0" fontId="2" fillId="0" borderId="15" xfId="0" applyFont="1" applyBorder="1"/>
    <xf numFmtId="0" fontId="12" fillId="0" borderId="4" xfId="0" applyFont="1" applyBorder="1"/>
    <xf numFmtId="0" fontId="6" fillId="0" borderId="1" xfId="0" applyFont="1" applyBorder="1"/>
    <xf numFmtId="0" fontId="6" fillId="0" borderId="0" xfId="0" applyFont="1" applyFill="1" applyBorder="1"/>
    <xf numFmtId="0" fontId="2" fillId="0" borderId="16" xfId="0" applyFont="1" applyBorder="1"/>
    <xf numFmtId="0" fontId="6" fillId="0" borderId="0" xfId="0" applyFont="1" applyBorder="1"/>
    <xf numFmtId="0" fontId="12" fillId="0" borderId="0" xfId="0" applyFont="1" applyBorder="1"/>
    <xf numFmtId="43" fontId="6" fillId="0" borderId="0" xfId="1" applyFont="1" applyBorder="1"/>
    <xf numFmtId="0" fontId="2" fillId="0" borderId="0" xfId="0" applyFont="1" applyBorder="1"/>
    <xf numFmtId="2" fontId="2" fillId="3" borderId="17" xfId="0" applyNumberFormat="1" applyFont="1" applyFill="1" applyBorder="1"/>
    <xf numFmtId="2" fontId="2" fillId="0" borderId="0" xfId="0" quotePrefix="1" applyNumberFormat="1" applyFont="1" applyFill="1" applyBorder="1"/>
    <xf numFmtId="2" fontId="2" fillId="0" borderId="0" xfId="0" applyNumberFormat="1" applyFont="1" applyFill="1" applyBorder="1"/>
    <xf numFmtId="0" fontId="2" fillId="0" borderId="0" xfId="0" applyFont="1" applyFill="1" applyBorder="1"/>
    <xf numFmtId="0" fontId="6" fillId="0" borderId="19" xfId="0" applyFont="1" applyBorder="1" applyAlignment="1">
      <alignment horizontal="right"/>
    </xf>
    <xf numFmtId="0" fontId="6" fillId="0" borderId="15" xfId="0" applyFont="1" applyBorder="1"/>
    <xf numFmtId="0" fontId="6" fillId="0" borderId="15" xfId="0" applyFont="1" applyBorder="1" applyAlignment="1">
      <alignment horizontal="center"/>
    </xf>
    <xf numFmtId="0" fontId="6" fillId="0" borderId="22" xfId="0" applyFont="1" applyBorder="1"/>
    <xf numFmtId="0" fontId="6" fillId="0" borderId="16" xfId="0" applyFont="1" applyBorder="1"/>
    <xf numFmtId="0" fontId="6" fillId="0" borderId="19" xfId="0" applyFont="1" applyBorder="1"/>
    <xf numFmtId="165" fontId="2" fillId="0" borderId="20" xfId="1" applyNumberFormat="1" applyFont="1" applyBorder="1"/>
    <xf numFmtId="165" fontId="2" fillId="0" borderId="21" xfId="1" applyNumberFormat="1" applyFont="1" applyBorder="1"/>
    <xf numFmtId="0" fontId="12" fillId="0" borderId="0" xfId="0" applyFont="1" applyAlignment="1" applyProtection="1">
      <alignment horizontal="left" vertical="top" wrapText="1"/>
      <protection locked="0"/>
    </xf>
    <xf numFmtId="0" fontId="2" fillId="0" borderId="0" xfId="0" applyFont="1" applyAlignment="1">
      <alignment horizontal="right" vertical="center"/>
    </xf>
    <xf numFmtId="0" fontId="18" fillId="0" borderId="0" xfId="4" applyFont="1" applyAlignment="1">
      <alignment wrapText="1"/>
    </xf>
    <xf numFmtId="0" fontId="18" fillId="0" borderId="0" xfId="4" applyFont="1"/>
    <xf numFmtId="0" fontId="19" fillId="3" borderId="4" xfId="4" applyFont="1" applyFill="1" applyBorder="1" applyAlignment="1">
      <alignment horizontal="center" wrapText="1"/>
    </xf>
    <xf numFmtId="0" fontId="19" fillId="3" borderId="4" xfId="4" applyFont="1" applyFill="1" applyBorder="1" applyAlignment="1">
      <alignment vertical="center" wrapText="1"/>
    </xf>
    <xf numFmtId="0" fontId="20" fillId="4" borderId="4" xfId="4" applyFont="1" applyFill="1" applyBorder="1" applyAlignment="1">
      <alignment vertical="center" wrapText="1"/>
    </xf>
    <xf numFmtId="0" fontId="19" fillId="3" borderId="4" xfId="4" applyFont="1" applyFill="1" applyBorder="1" applyAlignment="1">
      <alignment horizontal="left" vertical="center" wrapText="1" indent="1"/>
    </xf>
    <xf numFmtId="16" fontId="19" fillId="3" borderId="4" xfId="4" applyNumberFormat="1" applyFont="1" applyFill="1" applyBorder="1" applyAlignment="1">
      <alignment horizontal="left" vertical="center" wrapText="1" indent="1"/>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18" fillId="0" borderId="0" xfId="4" applyFont="1" applyAlignment="1">
      <alignment vertical="center"/>
    </xf>
    <xf numFmtId="0" fontId="20" fillId="0" borderId="0" xfId="4" applyFont="1" applyAlignment="1">
      <alignment vertical="center"/>
    </xf>
    <xf numFmtId="0" fontId="19" fillId="0" borderId="0" xfId="4" applyFont="1" applyAlignment="1">
      <alignment wrapText="1"/>
    </xf>
    <xf numFmtId="0" fontId="21" fillId="0" borderId="0" xfId="3" applyFont="1" applyAlignment="1">
      <alignment vertical="center"/>
    </xf>
    <xf numFmtId="0" fontId="21" fillId="0" borderId="0" xfId="3" applyFont="1" applyAlignment="1">
      <alignment horizontal="left" vertical="center"/>
    </xf>
    <xf numFmtId="0" fontId="22" fillId="0" borderId="0" xfId="3" applyFont="1" applyAlignment="1">
      <alignment vertical="center" wrapText="1"/>
    </xf>
    <xf numFmtId="0" fontId="22" fillId="0" borderId="0" xfId="3" applyFont="1" applyAlignment="1">
      <alignment vertical="center"/>
    </xf>
    <xf numFmtId="0" fontId="22" fillId="0" borderId="0" xfId="3" applyFont="1" applyAlignment="1">
      <alignment horizontal="left" vertical="center"/>
    </xf>
    <xf numFmtId="0" fontId="22" fillId="0" borderId="0" xfId="3" applyFont="1" applyAlignment="1">
      <alignment wrapText="1"/>
    </xf>
    <xf numFmtId="0" fontId="3" fillId="8" borderId="0" xfId="0" applyFont="1" applyFill="1" applyAlignment="1">
      <alignment vertical="center"/>
    </xf>
    <xf numFmtId="0" fontId="2" fillId="8" borderId="0" xfId="0" applyFont="1" applyFill="1" applyAlignment="1">
      <alignment vertical="center"/>
    </xf>
    <xf numFmtId="0" fontId="18" fillId="0" borderId="0" xfId="0" applyFont="1"/>
    <xf numFmtId="0" fontId="22" fillId="0" borderId="0" xfId="3" applyFont="1"/>
    <xf numFmtId="0" fontId="24" fillId="0" borderId="0" xfId="0" applyFont="1"/>
    <xf numFmtId="0" fontId="24" fillId="2" borderId="0" xfId="0" applyFont="1" applyFill="1"/>
    <xf numFmtId="0" fontId="24" fillId="3" borderId="0" xfId="0" applyFont="1" applyFill="1"/>
    <xf numFmtId="0" fontId="24" fillId="0" borderId="0" xfId="0" applyFont="1" applyFill="1"/>
    <xf numFmtId="0" fontId="24" fillId="3" borderId="2" xfId="0" applyFont="1" applyFill="1" applyBorder="1" applyAlignment="1"/>
    <xf numFmtId="0" fontId="24" fillId="3" borderId="3" xfId="0" applyFont="1" applyFill="1" applyBorder="1" applyAlignment="1"/>
    <xf numFmtId="0" fontId="24" fillId="0" borderId="4" xfId="0" applyFont="1" applyBorder="1"/>
    <xf numFmtId="0" fontId="24" fillId="3" borderId="4" xfId="0" applyFont="1" applyFill="1" applyBorder="1"/>
    <xf numFmtId="165" fontId="24" fillId="5" borderId="7" xfId="0" applyNumberFormat="1" applyFont="1" applyFill="1" applyBorder="1" applyAlignment="1">
      <alignment vertical="center"/>
    </xf>
    <xf numFmtId="0" fontId="24" fillId="0" borderId="4" xfId="0" applyFont="1" applyBorder="1" applyAlignment="1">
      <alignment vertical="center"/>
    </xf>
    <xf numFmtId="0" fontId="24" fillId="0" borderId="0" xfId="0" applyFont="1" applyAlignment="1">
      <alignment vertical="center"/>
    </xf>
    <xf numFmtId="0" fontId="24" fillId="3" borderId="6" xfId="0" applyFont="1" applyFill="1" applyBorder="1"/>
    <xf numFmtId="0" fontId="24" fillId="3" borderId="4" xfId="0" applyFont="1" applyFill="1" applyBorder="1" applyAlignment="1" applyProtection="1">
      <alignment horizontal="left" indent="1"/>
    </xf>
    <xf numFmtId="165" fontId="24" fillId="4" borderId="4" xfId="0" applyNumberFormat="1" applyFont="1" applyFill="1" applyBorder="1" applyProtection="1">
      <protection locked="0"/>
    </xf>
    <xf numFmtId="165" fontId="24" fillId="3" borderId="4" xfId="1" applyNumberFormat="1" applyFont="1" applyFill="1" applyBorder="1"/>
    <xf numFmtId="165" fontId="24" fillId="4" borderId="4" xfId="1" applyNumberFormat="1" applyFont="1" applyFill="1" applyBorder="1" applyProtection="1">
      <protection locked="0"/>
    </xf>
    <xf numFmtId="165" fontId="24" fillId="4" borderId="9" xfId="0" applyNumberFormat="1" applyFont="1" applyFill="1" applyBorder="1" applyProtection="1">
      <protection locked="0"/>
    </xf>
    <xf numFmtId="0" fontId="24" fillId="0" borderId="4" xfId="0" applyFont="1" applyBorder="1" applyAlignment="1">
      <alignment horizontal="left" vertical="center" indent="1"/>
    </xf>
    <xf numFmtId="0" fontId="24" fillId="0" borderId="0" xfId="0" applyFont="1" applyAlignment="1">
      <alignment horizontal="left" vertical="center" indent="1"/>
    </xf>
    <xf numFmtId="165" fontId="24" fillId="3" borderId="6" xfId="1" applyNumberFormat="1" applyFont="1" applyFill="1" applyBorder="1"/>
    <xf numFmtId="0" fontId="24" fillId="3" borderId="9" xfId="0" applyFont="1" applyFill="1" applyBorder="1" applyAlignment="1" applyProtection="1">
      <alignment horizontal="left" indent="1"/>
    </xf>
    <xf numFmtId="43" fontId="24" fillId="4" borderId="4" xfId="0" applyNumberFormat="1" applyFont="1" applyFill="1" applyBorder="1" applyProtection="1">
      <protection locked="0"/>
    </xf>
    <xf numFmtId="43" fontId="24" fillId="2" borderId="4" xfId="0" applyNumberFormat="1" applyFont="1" applyFill="1" applyBorder="1" applyProtection="1">
      <protection locked="0"/>
    </xf>
    <xf numFmtId="43" fontId="24" fillId="2" borderId="9" xfId="0" applyNumberFormat="1" applyFont="1" applyFill="1" applyBorder="1" applyProtection="1">
      <protection locked="0"/>
    </xf>
    <xf numFmtId="165" fontId="24" fillId="5" borderId="7" xfId="1" applyNumberFormat="1" applyFont="1" applyFill="1" applyBorder="1" applyAlignment="1">
      <alignment vertical="center"/>
    </xf>
    <xf numFmtId="43" fontId="24" fillId="5" borderId="7" xfId="1" applyFont="1" applyFill="1" applyBorder="1" applyAlignment="1">
      <alignment vertical="center"/>
    </xf>
    <xf numFmtId="0" fontId="24" fillId="3" borderId="6" xfId="0" applyFont="1" applyFill="1" applyBorder="1" applyAlignment="1">
      <alignment horizontal="left" indent="1"/>
    </xf>
    <xf numFmtId="165" fontId="24" fillId="3" borderId="6" xfId="0" applyNumberFormat="1" applyFont="1" applyFill="1" applyBorder="1"/>
    <xf numFmtId="0" fontId="24" fillId="0" borderId="0" xfId="0" applyFont="1" applyAlignment="1">
      <alignment horizontal="center" vertical="center"/>
    </xf>
    <xf numFmtId="0" fontId="15" fillId="0" borderId="0" xfId="3" applyFont="1" applyAlignment="1">
      <alignment vertical="top" wrapText="1"/>
    </xf>
    <xf numFmtId="43" fontId="24" fillId="0" borderId="0" xfId="1" applyFont="1"/>
    <xf numFmtId="165" fontId="24" fillId="0" borderId="0" xfId="0" applyNumberFormat="1" applyFont="1"/>
    <xf numFmtId="0" fontId="24" fillId="0" borderId="15" xfId="0" applyFont="1" applyBorder="1"/>
    <xf numFmtId="0" fontId="24" fillId="0" borderId="0" xfId="0" applyFont="1" applyFill="1" applyBorder="1"/>
    <xf numFmtId="0" fontId="24" fillId="0" borderId="16" xfId="0" applyFont="1" applyBorder="1"/>
    <xf numFmtId="0" fontId="24" fillId="2" borderId="4" xfId="0" applyFont="1" applyFill="1" applyBorder="1" applyProtection="1">
      <protection locked="0"/>
    </xf>
    <xf numFmtId="43" fontId="24" fillId="2" borderId="4" xfId="1" applyFont="1" applyFill="1" applyBorder="1" applyProtection="1">
      <protection locked="0"/>
    </xf>
    <xf numFmtId="10" fontId="24" fillId="2" borderId="4" xfId="2" applyNumberFormat="1" applyFont="1" applyFill="1" applyBorder="1" applyProtection="1">
      <protection locked="0"/>
    </xf>
    <xf numFmtId="43" fontId="24" fillId="2" borderId="1" xfId="1" applyFont="1" applyFill="1" applyBorder="1" applyProtection="1">
      <protection locked="0"/>
    </xf>
    <xf numFmtId="2" fontId="24" fillId="0" borderId="0" xfId="0" applyNumberFormat="1" applyFont="1" applyFill="1" applyBorder="1"/>
    <xf numFmtId="43" fontId="24" fillId="8" borderId="1" xfId="1" applyFont="1" applyFill="1" applyBorder="1" applyProtection="1">
      <protection locked="0"/>
    </xf>
    <xf numFmtId="0" fontId="24" fillId="0" borderId="0" xfId="0" applyFont="1" applyBorder="1"/>
    <xf numFmtId="10" fontId="24" fillId="0" borderId="0" xfId="0" applyNumberFormat="1" applyFont="1" applyBorder="1"/>
    <xf numFmtId="17" fontId="24" fillId="0" borderId="0" xfId="0" applyNumberFormat="1" applyFont="1" applyBorder="1"/>
    <xf numFmtId="0" fontId="24" fillId="2" borderId="0" xfId="0" applyFont="1" applyFill="1" applyBorder="1" applyProtection="1">
      <protection locked="0"/>
    </xf>
    <xf numFmtId="165" fontId="24" fillId="3" borderId="0" xfId="0" applyNumberFormat="1" applyFont="1" applyFill="1" applyBorder="1"/>
    <xf numFmtId="165" fontId="24" fillId="3" borderId="18" xfId="0" applyNumberFormat="1" applyFont="1" applyFill="1" applyBorder="1"/>
    <xf numFmtId="10" fontId="24" fillId="2" borderId="20" xfId="2" applyNumberFormat="1" applyFont="1" applyFill="1" applyBorder="1" applyProtection="1">
      <protection locked="0"/>
    </xf>
    <xf numFmtId="0" fontId="24" fillId="0" borderId="20" xfId="0" applyFont="1" applyBorder="1"/>
    <xf numFmtId="0" fontId="24" fillId="0" borderId="21" xfId="0" applyFont="1" applyBorder="1"/>
    <xf numFmtId="165" fontId="24" fillId="7" borderId="0" xfId="1" applyNumberFormat="1" applyFont="1" applyFill="1" applyBorder="1" applyProtection="1">
      <protection locked="0"/>
    </xf>
    <xf numFmtId="166" fontId="24" fillId="3" borderId="0" xfId="0" applyNumberFormat="1" applyFont="1" applyFill="1" applyBorder="1"/>
    <xf numFmtId="166" fontId="24" fillId="7" borderId="0" xfId="0" applyNumberFormat="1" applyFont="1" applyFill="1" applyBorder="1" applyProtection="1">
      <protection locked="0"/>
    </xf>
    <xf numFmtId="0" fontId="15" fillId="0" borderId="0" xfId="3" applyFont="1" applyAlignment="1">
      <alignment vertical="center" wrapText="1"/>
    </xf>
    <xf numFmtId="0" fontId="12" fillId="0" borderId="0" xfId="0" applyFont="1" applyAlignment="1" applyProtection="1">
      <alignment horizontal="left" vertical="top" wrapText="1"/>
      <protection locked="0"/>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4" fillId="0" borderId="11" xfId="0" applyFont="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24"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 fillId="2" borderId="0" xfId="0" applyFont="1" applyFill="1" applyAlignment="1" applyProtection="1">
      <alignment horizontal="left" vertical="center"/>
      <protection locked="0"/>
    </xf>
    <xf numFmtId="0" fontId="2" fillId="0" borderId="0" xfId="0" applyFont="1" applyAlignment="1">
      <alignment horizontal="right" vertical="center"/>
    </xf>
    <xf numFmtId="0" fontId="18"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6" fillId="4" borderId="0" xfId="0" quotePrefix="1" applyFont="1" applyFill="1" applyAlignment="1">
      <alignment horizontal="left"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10" fillId="4" borderId="1" xfId="0" applyFont="1" applyFill="1" applyBorder="1" applyAlignment="1">
      <alignment horizontal="left"/>
    </xf>
    <xf numFmtId="0" fontId="10" fillId="4" borderId="2" xfId="0" applyFont="1" applyFill="1" applyBorder="1" applyAlignment="1">
      <alignment horizontal="left"/>
    </xf>
    <xf numFmtId="0" fontId="10" fillId="4" borderId="3" xfId="0" applyFont="1" applyFill="1" applyBorder="1" applyAlignment="1">
      <alignment horizontal="left"/>
    </xf>
    <xf numFmtId="0" fontId="10" fillId="4" borderId="10" xfId="0" applyFont="1" applyFill="1" applyBorder="1" applyAlignment="1">
      <alignment horizontal="left"/>
    </xf>
    <xf numFmtId="0" fontId="10" fillId="4" borderId="11" xfId="0" applyFont="1" applyFill="1" applyBorder="1" applyAlignment="1">
      <alignment horizontal="left"/>
    </xf>
    <xf numFmtId="0" fontId="10" fillId="4" borderId="12" xfId="0" applyFont="1" applyFill="1" applyBorder="1" applyAlignment="1">
      <alignment horizontal="left"/>
    </xf>
    <xf numFmtId="0" fontId="3" fillId="8" borderId="0" xfId="0" applyFont="1" applyFill="1" applyAlignment="1">
      <alignment horizontal="left" vertical="center"/>
    </xf>
    <xf numFmtId="0" fontId="19" fillId="3" borderId="1" xfId="4" applyFont="1" applyFill="1" applyBorder="1" applyAlignment="1">
      <alignment horizontal="center"/>
    </xf>
    <xf numFmtId="0" fontId="19" fillId="3" borderId="2" xfId="4" applyFont="1" applyFill="1" applyBorder="1" applyAlignment="1">
      <alignment horizontal="center"/>
    </xf>
    <xf numFmtId="0" fontId="19" fillId="3" borderId="3" xfId="4" applyFont="1" applyFill="1" applyBorder="1" applyAlignment="1">
      <alignment horizontal="center"/>
    </xf>
    <xf numFmtId="0" fontId="20" fillId="8" borderId="4" xfId="4" applyFont="1" applyFill="1" applyBorder="1" applyAlignment="1">
      <alignment vertical="top"/>
    </xf>
    <xf numFmtId="0" fontId="20" fillId="8" borderId="1" xfId="4" applyFont="1" applyFill="1" applyBorder="1" applyAlignment="1">
      <alignment vertical="top"/>
    </xf>
    <xf numFmtId="0" fontId="20" fillId="8" borderId="2" xfId="4" applyFont="1" applyFill="1" applyBorder="1" applyAlignment="1">
      <alignment vertical="top"/>
    </xf>
    <xf numFmtId="0" fontId="20" fillId="8" borderId="3" xfId="4" applyFont="1" applyFill="1" applyBorder="1" applyAlignment="1">
      <alignment vertical="top"/>
    </xf>
    <xf numFmtId="0" fontId="24" fillId="8" borderId="2" xfId="0" applyFont="1" applyFill="1" applyBorder="1" applyAlignment="1">
      <alignment vertical="top"/>
    </xf>
    <xf numFmtId="0" fontId="24" fillId="8" borderId="3" xfId="0" applyFont="1" applyFill="1" applyBorder="1" applyAlignment="1">
      <alignment vertical="top"/>
    </xf>
    <xf numFmtId="0" fontId="19" fillId="3" borderId="5" xfId="4" applyFont="1" applyFill="1" applyBorder="1" applyAlignment="1">
      <alignment horizontal="left" vertical="top" wrapText="1"/>
    </xf>
    <xf numFmtId="0" fontId="19" fillId="3" borderId="8" xfId="4" applyFont="1" applyFill="1" applyBorder="1" applyAlignment="1">
      <alignment horizontal="left" vertical="top" wrapText="1"/>
    </xf>
    <xf numFmtId="0" fontId="19" fillId="3" borderId="6" xfId="4" applyFont="1" applyFill="1" applyBorder="1" applyAlignment="1">
      <alignment horizontal="left" vertical="top" wrapText="1"/>
    </xf>
  </cellXfs>
  <cellStyles count="5">
    <cellStyle name="Komma" xfId="1" builtinId="3"/>
    <cellStyle name="Link" xfId="3" builtinId="8"/>
    <cellStyle name="Prozent" xfId="2" builtinId="5"/>
    <cellStyle name="Standard" xfId="0" builtinId="0"/>
    <cellStyle name="Standard 2" xfId="4"/>
  </cellStyles>
  <dxfs count="18">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rtschaft.nrw/nrw-soforthilfe-202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s://www.sparkasse-gm.de/de/home/ihre-sparkasse/corona-ticker.html?n=true&amp;stref=opener"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land.nrw/corona" TargetMode="External"/><Relationship Id="rId6" Type="http://schemas.openxmlformats.org/officeDocument/2006/relationships/hyperlink" Target="https://www.arbeitsagentur.de/unternehmen/finanziell/kurzarbeitergeld-uebersicht-kurzarbeitergeldformen" TargetMode="External"/><Relationship Id="rId5" Type="http://schemas.openxmlformats.org/officeDocument/2006/relationships/hyperlink" Target="https://www.land.nrw/corona" TargetMode="External"/><Relationship Id="rId4" Type="http://schemas.openxmlformats.org/officeDocument/2006/relationships/hyperlink" Target="https://www.bundesgesundheitsministerium.de/coronaviru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8"/>
  <sheetViews>
    <sheetView tabSelected="1" workbookViewId="0">
      <selection activeCell="C8" sqref="C8"/>
    </sheetView>
  </sheetViews>
  <sheetFormatPr baseColWidth="10" defaultRowHeight="14.25" outlineLevelRow="1" x14ac:dyDescent="0.2"/>
  <cols>
    <col min="1" max="1" width="38" style="123" bestFit="1" customWidth="1"/>
    <col min="2" max="2" width="14.7109375" style="123" customWidth="1"/>
    <col min="3" max="4" width="13.7109375" style="123" bestFit="1" customWidth="1"/>
    <col min="5" max="5" width="11.5703125" style="123" bestFit="1" customWidth="1"/>
    <col min="6" max="6" width="11.85546875" style="123" bestFit="1" customWidth="1"/>
    <col min="7" max="7" width="12.85546875" style="123" customWidth="1"/>
    <col min="8" max="8" width="12.7109375" style="123" customWidth="1"/>
    <col min="9" max="9" width="12.85546875" style="123" customWidth="1"/>
    <col min="10" max="13" width="11.5703125" style="123" bestFit="1" customWidth="1"/>
    <col min="14" max="14" width="12.85546875" style="123" bestFit="1" customWidth="1"/>
    <col min="15" max="15" width="17.42578125" style="123" customWidth="1"/>
    <col min="16" max="16" width="105.42578125" style="123" bestFit="1" customWidth="1"/>
    <col min="17" max="16384" width="11.42578125" style="123"/>
  </cols>
  <sheetData>
    <row r="1" spans="1:36" ht="25.5" customHeight="1" x14ac:dyDescent="0.2">
      <c r="A1" s="99" t="s">
        <v>0</v>
      </c>
      <c r="B1" s="187" t="s">
        <v>1</v>
      </c>
      <c r="C1" s="187"/>
      <c r="D1" s="187"/>
      <c r="E1" s="188" t="s">
        <v>2</v>
      </c>
      <c r="F1" s="188"/>
      <c r="G1" s="187">
        <v>1900</v>
      </c>
      <c r="H1" s="187"/>
      <c r="I1" s="187"/>
      <c r="J1" s="1"/>
      <c r="K1" s="1"/>
    </row>
    <row r="2" spans="1:36" x14ac:dyDescent="0.2">
      <c r="A2" s="99"/>
      <c r="B2" s="99"/>
      <c r="C2" s="99"/>
      <c r="D2" s="99"/>
      <c r="E2" s="99"/>
      <c r="F2" s="99"/>
      <c r="G2" s="189" t="s">
        <v>139</v>
      </c>
      <c r="H2" s="189"/>
      <c r="I2" s="189"/>
      <c r="J2" s="1"/>
      <c r="K2" s="1"/>
    </row>
    <row r="3" spans="1:36" ht="67.5" customHeight="1" x14ac:dyDescent="0.2">
      <c r="A3" s="190" t="s">
        <v>140</v>
      </c>
      <c r="B3" s="191"/>
      <c r="C3" s="191"/>
      <c r="D3" s="191"/>
      <c r="E3" s="191"/>
      <c r="F3" s="191"/>
      <c r="G3" s="191"/>
      <c r="H3" s="191"/>
      <c r="I3" s="191"/>
      <c r="J3" s="191"/>
      <c r="K3" s="1"/>
    </row>
    <row r="4" spans="1:36" x14ac:dyDescent="0.2">
      <c r="A4" s="191"/>
      <c r="B4" s="191"/>
      <c r="C4" s="191"/>
      <c r="D4" s="191"/>
      <c r="E4" s="191"/>
      <c r="F4" s="191"/>
      <c r="G4" s="191"/>
      <c r="H4" s="191"/>
      <c r="I4" s="191"/>
      <c r="J4" s="191"/>
      <c r="L4" s="2" t="s">
        <v>3</v>
      </c>
      <c r="M4" s="124"/>
      <c r="N4" s="124"/>
      <c r="O4" s="124"/>
    </row>
    <row r="5" spans="1:36" x14ac:dyDescent="0.2">
      <c r="A5" s="191"/>
      <c r="B5" s="191"/>
      <c r="C5" s="191"/>
      <c r="D5" s="191"/>
      <c r="E5" s="191"/>
      <c r="F5" s="191"/>
      <c r="G5" s="191"/>
      <c r="H5" s="191"/>
      <c r="I5" s="191"/>
      <c r="J5" s="191"/>
      <c r="K5" s="3"/>
      <c r="L5" s="4" t="s">
        <v>4</v>
      </c>
      <c r="M5" s="5"/>
      <c r="N5" s="5"/>
      <c r="O5" s="125"/>
    </row>
    <row r="6" spans="1:36" ht="12.75" customHeight="1" x14ac:dyDescent="0.2">
      <c r="C6" s="126"/>
      <c r="D6" s="126"/>
      <c r="E6" s="126"/>
      <c r="F6" s="126"/>
      <c r="L6" s="192" t="s">
        <v>5</v>
      </c>
      <c r="M6" s="192"/>
      <c r="N6" s="192"/>
      <c r="O6" s="192"/>
    </row>
    <row r="7" spans="1:36" ht="26.25" customHeight="1" x14ac:dyDescent="0.2">
      <c r="A7" s="193" t="s">
        <v>6</v>
      </c>
      <c r="B7" s="194"/>
      <c r="C7" s="127"/>
      <c r="D7" s="127"/>
      <c r="E7" s="127"/>
      <c r="F7" s="127"/>
      <c r="G7" s="127"/>
      <c r="H7" s="127"/>
      <c r="I7" s="127"/>
      <c r="J7" s="127"/>
      <c r="K7" s="127"/>
      <c r="L7" s="127"/>
      <c r="M7" s="127"/>
      <c r="N7" s="127"/>
      <c r="O7" s="128"/>
      <c r="P7" s="6" t="s">
        <v>7</v>
      </c>
    </row>
    <row r="8" spans="1:36" x14ac:dyDescent="0.2">
      <c r="A8" s="195" t="s">
        <v>8</v>
      </c>
      <c r="B8" s="7" t="s">
        <v>9</v>
      </c>
      <c r="C8" s="8">
        <v>44378</v>
      </c>
      <c r="D8" s="8">
        <v>44409</v>
      </c>
      <c r="E8" s="8">
        <v>44440</v>
      </c>
      <c r="F8" s="8">
        <v>44470</v>
      </c>
      <c r="G8" s="8">
        <v>44501</v>
      </c>
      <c r="H8" s="8">
        <v>44531</v>
      </c>
      <c r="I8" s="8">
        <v>44562</v>
      </c>
      <c r="J8" s="8">
        <v>44593</v>
      </c>
      <c r="K8" s="8">
        <v>44621</v>
      </c>
      <c r="L8" s="8">
        <v>44652</v>
      </c>
      <c r="M8" s="8">
        <v>44682</v>
      </c>
      <c r="N8" s="8">
        <v>44713</v>
      </c>
      <c r="O8" s="9" t="s">
        <v>10</v>
      </c>
      <c r="P8" s="129"/>
    </row>
    <row r="9" spans="1:36" x14ac:dyDescent="0.2">
      <c r="A9" s="196"/>
      <c r="B9" s="7" t="s">
        <v>11</v>
      </c>
      <c r="C9" s="130"/>
      <c r="D9" s="130"/>
      <c r="E9" s="130"/>
      <c r="F9" s="130"/>
      <c r="G9" s="130"/>
      <c r="H9" s="130"/>
      <c r="I9" s="130"/>
      <c r="J9" s="130"/>
      <c r="K9" s="130"/>
      <c r="L9" s="130"/>
      <c r="M9" s="130"/>
      <c r="N9" s="130"/>
      <c r="O9" s="9"/>
      <c r="P9" s="129"/>
    </row>
    <row r="10" spans="1:36" x14ac:dyDescent="0.2">
      <c r="A10" s="10" t="s">
        <v>12</v>
      </c>
      <c r="B10" s="11">
        <v>0</v>
      </c>
      <c r="C10" s="12">
        <f t="shared" ref="C10:N10" si="0">$B$10/12</f>
        <v>0</v>
      </c>
      <c r="D10" s="12">
        <f t="shared" si="0"/>
        <v>0</v>
      </c>
      <c r="E10" s="12">
        <f t="shared" si="0"/>
        <v>0</v>
      </c>
      <c r="F10" s="12">
        <f t="shared" si="0"/>
        <v>0</v>
      </c>
      <c r="G10" s="12">
        <f t="shared" si="0"/>
        <v>0</v>
      </c>
      <c r="H10" s="12">
        <f t="shared" si="0"/>
        <v>0</v>
      </c>
      <c r="I10" s="12">
        <f t="shared" si="0"/>
        <v>0</v>
      </c>
      <c r="J10" s="12">
        <f t="shared" si="0"/>
        <v>0</v>
      </c>
      <c r="K10" s="12">
        <f t="shared" si="0"/>
        <v>0</v>
      </c>
      <c r="L10" s="12">
        <f t="shared" si="0"/>
        <v>0</v>
      </c>
      <c r="M10" s="12">
        <f t="shared" si="0"/>
        <v>0</v>
      </c>
      <c r="N10" s="12">
        <f t="shared" si="0"/>
        <v>0</v>
      </c>
      <c r="O10" s="13"/>
      <c r="P10" s="14" t="s">
        <v>13</v>
      </c>
    </row>
    <row r="11" spans="1:36" x14ac:dyDescent="0.2">
      <c r="A11" s="15" t="s">
        <v>14</v>
      </c>
      <c r="B11" s="16" t="s">
        <v>15</v>
      </c>
      <c r="C11" s="17">
        <v>1</v>
      </c>
      <c r="D11" s="17">
        <v>1</v>
      </c>
      <c r="E11" s="17">
        <v>1</v>
      </c>
      <c r="F11" s="17">
        <v>1</v>
      </c>
      <c r="G11" s="17">
        <v>1</v>
      </c>
      <c r="H11" s="17">
        <v>1</v>
      </c>
      <c r="I11" s="17">
        <v>1</v>
      </c>
      <c r="J11" s="17">
        <v>1</v>
      </c>
      <c r="K11" s="17">
        <v>1</v>
      </c>
      <c r="L11" s="17">
        <v>1</v>
      </c>
      <c r="M11" s="17">
        <v>1</v>
      </c>
      <c r="N11" s="17">
        <v>1</v>
      </c>
      <c r="O11" s="18"/>
      <c r="P11" s="14" t="s">
        <v>16</v>
      </c>
      <c r="W11" s="19">
        <v>0</v>
      </c>
      <c r="X11" s="19">
        <v>0.1</v>
      </c>
      <c r="Y11" s="19">
        <v>0.2</v>
      </c>
      <c r="Z11" s="19">
        <v>0.3</v>
      </c>
      <c r="AA11" s="19">
        <v>0.4</v>
      </c>
      <c r="AB11" s="19">
        <v>0.5</v>
      </c>
      <c r="AC11" s="19">
        <v>0.6</v>
      </c>
      <c r="AD11" s="19">
        <v>0.7</v>
      </c>
      <c r="AE11" s="19">
        <v>0.8</v>
      </c>
      <c r="AF11" s="19">
        <v>0.9</v>
      </c>
      <c r="AG11" s="19">
        <v>1</v>
      </c>
      <c r="AH11" s="19">
        <v>1.1000000000000001</v>
      </c>
      <c r="AI11" s="19">
        <v>1.2</v>
      </c>
      <c r="AJ11" s="19">
        <v>1.3</v>
      </c>
    </row>
    <row r="12" spans="1:36" s="133" customFormat="1" ht="25.5" x14ac:dyDescent="0.25">
      <c r="A12" s="20" t="s">
        <v>17</v>
      </c>
      <c r="B12" s="131"/>
      <c r="C12" s="21">
        <f>C10*C11</f>
        <v>0</v>
      </c>
      <c r="D12" s="21">
        <f>D10*D11</f>
        <v>0</v>
      </c>
      <c r="E12" s="21">
        <f>E10*E11</f>
        <v>0</v>
      </c>
      <c r="F12" s="21">
        <f t="shared" ref="F12:N12" si="1">F10*F11</f>
        <v>0</v>
      </c>
      <c r="G12" s="21">
        <f t="shared" si="1"/>
        <v>0</v>
      </c>
      <c r="H12" s="21">
        <f t="shared" si="1"/>
        <v>0</v>
      </c>
      <c r="I12" s="21">
        <f t="shared" si="1"/>
        <v>0</v>
      </c>
      <c r="J12" s="21">
        <f t="shared" si="1"/>
        <v>0</v>
      </c>
      <c r="K12" s="21">
        <f t="shared" si="1"/>
        <v>0</v>
      </c>
      <c r="L12" s="21">
        <f t="shared" si="1"/>
        <v>0</v>
      </c>
      <c r="M12" s="21">
        <f t="shared" si="1"/>
        <v>0</v>
      </c>
      <c r="N12" s="21">
        <f t="shared" si="1"/>
        <v>0</v>
      </c>
      <c r="O12" s="22">
        <f>SUM(C12:N12)</f>
        <v>0</v>
      </c>
      <c r="P12" s="132"/>
    </row>
    <row r="13" spans="1:36" x14ac:dyDescent="0.2">
      <c r="A13" s="197" t="s">
        <v>18</v>
      </c>
      <c r="B13" s="134"/>
      <c r="C13" s="134"/>
      <c r="D13" s="134"/>
      <c r="E13" s="134"/>
      <c r="F13" s="134"/>
      <c r="G13" s="134"/>
      <c r="H13" s="134"/>
      <c r="I13" s="134"/>
      <c r="J13" s="134"/>
      <c r="K13" s="134"/>
      <c r="L13" s="134"/>
      <c r="M13" s="134"/>
      <c r="N13" s="134"/>
      <c r="O13" s="23"/>
      <c r="P13" s="129"/>
    </row>
    <row r="14" spans="1:36" x14ac:dyDescent="0.2">
      <c r="A14" s="196"/>
      <c r="B14" s="130"/>
      <c r="C14" s="130"/>
      <c r="D14" s="130"/>
      <c r="E14" s="130"/>
      <c r="F14" s="130"/>
      <c r="G14" s="130"/>
      <c r="H14" s="130"/>
      <c r="I14" s="130"/>
      <c r="J14" s="130"/>
      <c r="K14" s="130"/>
      <c r="L14" s="130"/>
      <c r="M14" s="130"/>
      <c r="N14" s="130"/>
      <c r="O14" s="9"/>
      <c r="P14" s="129"/>
    </row>
    <row r="15" spans="1:36" outlineLevel="1" x14ac:dyDescent="0.2">
      <c r="A15" s="24" t="s">
        <v>19</v>
      </c>
      <c r="B15" s="130"/>
      <c r="C15" s="130"/>
      <c r="D15" s="130"/>
      <c r="E15" s="130"/>
      <c r="F15" s="130"/>
      <c r="G15" s="130"/>
      <c r="H15" s="130"/>
      <c r="I15" s="130"/>
      <c r="J15" s="130"/>
      <c r="K15" s="130"/>
      <c r="L15" s="130"/>
      <c r="M15" s="130"/>
      <c r="N15" s="130"/>
      <c r="O15" s="9"/>
      <c r="P15" s="129"/>
    </row>
    <row r="16" spans="1:36" outlineLevel="1" x14ac:dyDescent="0.2">
      <c r="A16" s="135" t="s">
        <v>20</v>
      </c>
      <c r="B16" s="25">
        <v>0</v>
      </c>
      <c r="C16" s="136">
        <f>$B$16/12</f>
        <v>0</v>
      </c>
      <c r="D16" s="136">
        <f t="shared" ref="D16:N16" si="2">$B$16/12</f>
        <v>0</v>
      </c>
      <c r="E16" s="136">
        <f t="shared" si="2"/>
        <v>0</v>
      </c>
      <c r="F16" s="136">
        <f t="shared" si="2"/>
        <v>0</v>
      </c>
      <c r="G16" s="136">
        <f t="shared" si="2"/>
        <v>0</v>
      </c>
      <c r="H16" s="136">
        <f t="shared" si="2"/>
        <v>0</v>
      </c>
      <c r="I16" s="136">
        <f t="shared" si="2"/>
        <v>0</v>
      </c>
      <c r="J16" s="136">
        <f t="shared" si="2"/>
        <v>0</v>
      </c>
      <c r="K16" s="136">
        <f t="shared" si="2"/>
        <v>0</v>
      </c>
      <c r="L16" s="136">
        <f t="shared" si="2"/>
        <v>0</v>
      </c>
      <c r="M16" s="136">
        <f t="shared" si="2"/>
        <v>0</v>
      </c>
      <c r="N16" s="136">
        <f t="shared" si="2"/>
        <v>0</v>
      </c>
      <c r="O16" s="9"/>
      <c r="P16" s="129" t="s">
        <v>21</v>
      </c>
    </row>
    <row r="17" spans="1:16" outlineLevel="1" x14ac:dyDescent="0.2">
      <c r="A17" s="135" t="s">
        <v>22</v>
      </c>
      <c r="B17" s="25">
        <v>0</v>
      </c>
      <c r="C17" s="136">
        <f>$B$17/12</f>
        <v>0</v>
      </c>
      <c r="D17" s="136">
        <f t="shared" ref="D17:M17" si="3">$B$17/12</f>
        <v>0</v>
      </c>
      <c r="E17" s="136">
        <f t="shared" si="3"/>
        <v>0</v>
      </c>
      <c r="F17" s="136">
        <f t="shared" si="3"/>
        <v>0</v>
      </c>
      <c r="G17" s="136">
        <f t="shared" si="3"/>
        <v>0</v>
      </c>
      <c r="H17" s="136">
        <f t="shared" si="3"/>
        <v>0</v>
      </c>
      <c r="I17" s="136">
        <f t="shared" si="3"/>
        <v>0</v>
      </c>
      <c r="J17" s="136">
        <f t="shared" si="3"/>
        <v>0</v>
      </c>
      <c r="K17" s="136">
        <f t="shared" si="3"/>
        <v>0</v>
      </c>
      <c r="L17" s="136">
        <f t="shared" si="3"/>
        <v>0</v>
      </c>
      <c r="M17" s="136">
        <f t="shared" si="3"/>
        <v>0</v>
      </c>
      <c r="N17" s="136">
        <f>$B$17/12</f>
        <v>0</v>
      </c>
      <c r="O17" s="9"/>
      <c r="P17" s="129" t="s">
        <v>23</v>
      </c>
    </row>
    <row r="18" spans="1:16" outlineLevel="1" x14ac:dyDescent="0.2">
      <c r="A18" s="26" t="s">
        <v>24</v>
      </c>
      <c r="B18" s="25">
        <v>0</v>
      </c>
      <c r="C18" s="136">
        <f>$B$18/12</f>
        <v>0</v>
      </c>
      <c r="D18" s="136">
        <f t="shared" ref="D18:N18" si="4">$B$18/12</f>
        <v>0</v>
      </c>
      <c r="E18" s="136">
        <f t="shared" si="4"/>
        <v>0</v>
      </c>
      <c r="F18" s="136">
        <f t="shared" si="4"/>
        <v>0</v>
      </c>
      <c r="G18" s="136">
        <f t="shared" si="4"/>
        <v>0</v>
      </c>
      <c r="H18" s="136">
        <f t="shared" si="4"/>
        <v>0</v>
      </c>
      <c r="I18" s="136">
        <f t="shared" si="4"/>
        <v>0</v>
      </c>
      <c r="J18" s="136">
        <f t="shared" si="4"/>
        <v>0</v>
      </c>
      <c r="K18" s="136">
        <f t="shared" si="4"/>
        <v>0</v>
      </c>
      <c r="L18" s="136">
        <f t="shared" si="4"/>
        <v>0</v>
      </c>
      <c r="M18" s="136">
        <f t="shared" si="4"/>
        <v>0</v>
      </c>
      <c r="N18" s="136">
        <f t="shared" si="4"/>
        <v>0</v>
      </c>
      <c r="O18" s="9"/>
      <c r="P18" s="14" t="s">
        <v>25</v>
      </c>
    </row>
    <row r="19" spans="1:16" outlineLevel="1" x14ac:dyDescent="0.2">
      <c r="A19" s="27" t="s">
        <v>26</v>
      </c>
      <c r="B19" s="137"/>
      <c r="C19" s="198" t="s">
        <v>27</v>
      </c>
      <c r="D19" s="199"/>
      <c r="E19" s="199"/>
      <c r="F19" s="199"/>
      <c r="G19" s="199"/>
      <c r="H19" s="199"/>
      <c r="I19" s="199"/>
      <c r="J19" s="199"/>
      <c r="K19" s="199"/>
      <c r="L19" s="199"/>
      <c r="M19" s="199"/>
      <c r="N19" s="200"/>
      <c r="O19" s="9"/>
      <c r="P19" s="129"/>
    </row>
    <row r="20" spans="1:16" outlineLevel="1" x14ac:dyDescent="0.2">
      <c r="A20" s="26" t="s">
        <v>28</v>
      </c>
      <c r="B20" s="28" t="s">
        <v>29</v>
      </c>
      <c r="C20" s="29"/>
      <c r="D20" s="29"/>
      <c r="E20" s="29"/>
      <c r="F20" s="29"/>
      <c r="G20" s="29"/>
      <c r="H20" s="29"/>
      <c r="I20" s="29"/>
      <c r="J20" s="29"/>
      <c r="K20" s="29"/>
      <c r="L20" s="29"/>
      <c r="M20" s="29"/>
      <c r="N20" s="29"/>
      <c r="O20" s="9"/>
      <c r="P20" s="14" t="s">
        <v>30</v>
      </c>
    </row>
    <row r="21" spans="1:16" outlineLevel="1" x14ac:dyDescent="0.2">
      <c r="A21" s="26" t="s">
        <v>31</v>
      </c>
      <c r="B21" s="130"/>
      <c r="C21" s="138">
        <f t="shared" ref="C21:N21" si="5">$E$83</f>
        <v>0</v>
      </c>
      <c r="D21" s="138">
        <f t="shared" si="5"/>
        <v>0</v>
      </c>
      <c r="E21" s="138">
        <f t="shared" si="5"/>
        <v>0</v>
      </c>
      <c r="F21" s="138">
        <f t="shared" si="5"/>
        <v>0</v>
      </c>
      <c r="G21" s="138">
        <f t="shared" si="5"/>
        <v>0</v>
      </c>
      <c r="H21" s="138">
        <f t="shared" si="5"/>
        <v>0</v>
      </c>
      <c r="I21" s="138">
        <f t="shared" si="5"/>
        <v>0</v>
      </c>
      <c r="J21" s="138">
        <f t="shared" si="5"/>
        <v>0</v>
      </c>
      <c r="K21" s="138">
        <f t="shared" si="5"/>
        <v>0</v>
      </c>
      <c r="L21" s="138">
        <f t="shared" si="5"/>
        <v>0</v>
      </c>
      <c r="M21" s="138">
        <f t="shared" si="5"/>
        <v>0</v>
      </c>
      <c r="N21" s="138">
        <f t="shared" si="5"/>
        <v>0</v>
      </c>
      <c r="O21" s="30"/>
      <c r="P21" s="14" t="s">
        <v>32</v>
      </c>
    </row>
    <row r="22" spans="1:16" outlineLevel="1" x14ac:dyDescent="0.2">
      <c r="A22" s="31" t="s">
        <v>33</v>
      </c>
      <c r="B22" s="32">
        <v>0</v>
      </c>
      <c r="C22" s="139">
        <f>$B$22/12</f>
        <v>0</v>
      </c>
      <c r="D22" s="139">
        <f t="shared" ref="D22:N22" si="6">$B$22/12</f>
        <v>0</v>
      </c>
      <c r="E22" s="139">
        <f t="shared" si="6"/>
        <v>0</v>
      </c>
      <c r="F22" s="139">
        <f t="shared" si="6"/>
        <v>0</v>
      </c>
      <c r="G22" s="139">
        <f t="shared" si="6"/>
        <v>0</v>
      </c>
      <c r="H22" s="139">
        <f t="shared" si="6"/>
        <v>0</v>
      </c>
      <c r="I22" s="139">
        <f t="shared" si="6"/>
        <v>0</v>
      </c>
      <c r="J22" s="139">
        <f t="shared" si="6"/>
        <v>0</v>
      </c>
      <c r="K22" s="139">
        <f t="shared" si="6"/>
        <v>0</v>
      </c>
      <c r="L22" s="139">
        <f t="shared" si="6"/>
        <v>0</v>
      </c>
      <c r="M22" s="139">
        <f t="shared" si="6"/>
        <v>0</v>
      </c>
      <c r="N22" s="139">
        <f t="shared" si="6"/>
        <v>0</v>
      </c>
      <c r="O22" s="33"/>
      <c r="P22" s="14" t="s">
        <v>34</v>
      </c>
    </row>
    <row r="23" spans="1:16" s="141" customFormat="1" ht="16.5" customHeight="1" x14ac:dyDescent="0.25">
      <c r="A23" s="34" t="s">
        <v>35</v>
      </c>
      <c r="B23" s="35"/>
      <c r="C23" s="35">
        <f t="shared" ref="C23:N23" si="7">SUM(C16:C22)</f>
        <v>0</v>
      </c>
      <c r="D23" s="35">
        <f t="shared" si="7"/>
        <v>0</v>
      </c>
      <c r="E23" s="35">
        <f t="shared" si="7"/>
        <v>0</v>
      </c>
      <c r="F23" s="35">
        <f t="shared" si="7"/>
        <v>0</v>
      </c>
      <c r="G23" s="35">
        <f t="shared" si="7"/>
        <v>0</v>
      </c>
      <c r="H23" s="35">
        <f t="shared" si="7"/>
        <v>0</v>
      </c>
      <c r="I23" s="35">
        <f t="shared" si="7"/>
        <v>0</v>
      </c>
      <c r="J23" s="35">
        <f t="shared" si="7"/>
        <v>0</v>
      </c>
      <c r="K23" s="35">
        <f t="shared" si="7"/>
        <v>0</v>
      </c>
      <c r="L23" s="35">
        <f t="shared" si="7"/>
        <v>0</v>
      </c>
      <c r="M23" s="35">
        <f t="shared" si="7"/>
        <v>0</v>
      </c>
      <c r="N23" s="35">
        <f t="shared" si="7"/>
        <v>0</v>
      </c>
      <c r="O23" s="36">
        <f>SUM(C23:N23)</f>
        <v>0</v>
      </c>
      <c r="P23" s="140"/>
    </row>
    <row r="24" spans="1:16" outlineLevel="1" x14ac:dyDescent="0.2">
      <c r="A24" s="37" t="s">
        <v>36</v>
      </c>
      <c r="B24" s="142"/>
      <c r="C24" s="201" t="s">
        <v>37</v>
      </c>
      <c r="D24" s="202"/>
      <c r="E24" s="202"/>
      <c r="F24" s="202"/>
      <c r="G24" s="202"/>
      <c r="H24" s="202"/>
      <c r="I24" s="202"/>
      <c r="J24" s="202"/>
      <c r="K24" s="202"/>
      <c r="L24" s="202"/>
      <c r="M24" s="202"/>
      <c r="N24" s="203"/>
      <c r="O24" s="23"/>
      <c r="P24" s="129"/>
    </row>
    <row r="25" spans="1:16" outlineLevel="1" x14ac:dyDescent="0.2">
      <c r="A25" s="135" t="s">
        <v>38</v>
      </c>
      <c r="B25" s="11">
        <v>0</v>
      </c>
      <c r="C25" s="136">
        <f t="shared" ref="C25:N25" si="8">($B$25*C11)/12</f>
        <v>0</v>
      </c>
      <c r="D25" s="136">
        <f t="shared" si="8"/>
        <v>0</v>
      </c>
      <c r="E25" s="136">
        <f t="shared" si="8"/>
        <v>0</v>
      </c>
      <c r="F25" s="136">
        <f t="shared" si="8"/>
        <v>0</v>
      </c>
      <c r="G25" s="136">
        <f t="shared" si="8"/>
        <v>0</v>
      </c>
      <c r="H25" s="136">
        <f t="shared" si="8"/>
        <v>0</v>
      </c>
      <c r="I25" s="136">
        <f t="shared" si="8"/>
        <v>0</v>
      </c>
      <c r="J25" s="136">
        <f t="shared" si="8"/>
        <v>0</v>
      </c>
      <c r="K25" s="136">
        <f t="shared" si="8"/>
        <v>0</v>
      </c>
      <c r="L25" s="136">
        <f t="shared" si="8"/>
        <v>0</v>
      </c>
      <c r="M25" s="136">
        <f t="shared" si="8"/>
        <v>0</v>
      </c>
      <c r="N25" s="136">
        <f t="shared" si="8"/>
        <v>0</v>
      </c>
      <c r="O25" s="13">
        <f t="shared" ref="O25:O32" si="9">SUM(C25:N25)</f>
        <v>0</v>
      </c>
      <c r="P25" s="14" t="s">
        <v>39</v>
      </c>
    </row>
    <row r="26" spans="1:16" outlineLevel="1" x14ac:dyDescent="0.2">
      <c r="A26" s="135" t="s">
        <v>40</v>
      </c>
      <c r="B26" s="11">
        <v>0</v>
      </c>
      <c r="C26" s="136">
        <f t="shared" ref="C26:N26" si="10">($B$26*C11)/12</f>
        <v>0</v>
      </c>
      <c r="D26" s="136">
        <f t="shared" si="10"/>
        <v>0</v>
      </c>
      <c r="E26" s="136">
        <f t="shared" si="10"/>
        <v>0</v>
      </c>
      <c r="F26" s="136">
        <f t="shared" si="10"/>
        <v>0</v>
      </c>
      <c r="G26" s="136">
        <f t="shared" si="10"/>
        <v>0</v>
      </c>
      <c r="H26" s="136">
        <f t="shared" si="10"/>
        <v>0</v>
      </c>
      <c r="I26" s="136">
        <f t="shared" si="10"/>
        <v>0</v>
      </c>
      <c r="J26" s="136">
        <f t="shared" si="10"/>
        <v>0</v>
      </c>
      <c r="K26" s="136">
        <f t="shared" si="10"/>
        <v>0</v>
      </c>
      <c r="L26" s="136">
        <f t="shared" si="10"/>
        <v>0</v>
      </c>
      <c r="M26" s="136">
        <f t="shared" si="10"/>
        <v>0</v>
      </c>
      <c r="N26" s="136">
        <f t="shared" si="10"/>
        <v>0</v>
      </c>
      <c r="O26" s="13">
        <f t="shared" si="9"/>
        <v>0</v>
      </c>
      <c r="P26" s="14" t="s">
        <v>41</v>
      </c>
    </row>
    <row r="27" spans="1:16" outlineLevel="1" x14ac:dyDescent="0.2">
      <c r="A27" s="143" t="s">
        <v>42</v>
      </c>
      <c r="B27" s="32">
        <v>0</v>
      </c>
      <c r="C27" s="139">
        <f t="shared" ref="C27:N27" si="11">($B$27*C11)/12</f>
        <v>0</v>
      </c>
      <c r="D27" s="139">
        <f t="shared" si="11"/>
        <v>0</v>
      </c>
      <c r="E27" s="139">
        <f t="shared" si="11"/>
        <v>0</v>
      </c>
      <c r="F27" s="139">
        <f t="shared" si="11"/>
        <v>0</v>
      </c>
      <c r="G27" s="139">
        <f t="shared" si="11"/>
        <v>0</v>
      </c>
      <c r="H27" s="139">
        <f t="shared" si="11"/>
        <v>0</v>
      </c>
      <c r="I27" s="139">
        <f t="shared" si="11"/>
        <v>0</v>
      </c>
      <c r="J27" s="139">
        <f t="shared" si="11"/>
        <v>0</v>
      </c>
      <c r="K27" s="139">
        <f t="shared" si="11"/>
        <v>0</v>
      </c>
      <c r="L27" s="139">
        <f t="shared" si="11"/>
        <v>0</v>
      </c>
      <c r="M27" s="139">
        <f t="shared" si="11"/>
        <v>0</v>
      </c>
      <c r="N27" s="139">
        <f t="shared" si="11"/>
        <v>0</v>
      </c>
      <c r="O27" s="38">
        <f t="shared" si="9"/>
        <v>0</v>
      </c>
      <c r="P27" s="14" t="s">
        <v>41</v>
      </c>
    </row>
    <row r="28" spans="1:16" s="133" customFormat="1" ht="15.75" customHeight="1" x14ac:dyDescent="0.25">
      <c r="A28" s="39" t="s">
        <v>43</v>
      </c>
      <c r="B28" s="40"/>
      <c r="C28" s="40">
        <f t="shared" ref="C28:N28" si="12">SUM(C25:C27)</f>
        <v>0</v>
      </c>
      <c r="D28" s="40">
        <f t="shared" si="12"/>
        <v>0</v>
      </c>
      <c r="E28" s="40">
        <f t="shared" si="12"/>
        <v>0</v>
      </c>
      <c r="F28" s="40">
        <f t="shared" si="12"/>
        <v>0</v>
      </c>
      <c r="G28" s="40">
        <f t="shared" si="12"/>
        <v>0</v>
      </c>
      <c r="H28" s="40">
        <f t="shared" si="12"/>
        <v>0</v>
      </c>
      <c r="I28" s="40">
        <f t="shared" si="12"/>
        <v>0</v>
      </c>
      <c r="J28" s="40">
        <f t="shared" si="12"/>
        <v>0</v>
      </c>
      <c r="K28" s="40">
        <f t="shared" si="12"/>
        <v>0</v>
      </c>
      <c r="L28" s="40">
        <f t="shared" si="12"/>
        <v>0</v>
      </c>
      <c r="M28" s="40">
        <f t="shared" si="12"/>
        <v>0</v>
      </c>
      <c r="N28" s="40">
        <f t="shared" si="12"/>
        <v>0</v>
      </c>
      <c r="O28" s="41">
        <f t="shared" si="9"/>
        <v>0</v>
      </c>
      <c r="P28" s="132"/>
    </row>
    <row r="29" spans="1:16" s="133" customFormat="1" x14ac:dyDescent="0.25">
      <c r="A29" s="42" t="s">
        <v>44</v>
      </c>
      <c r="B29" s="43"/>
      <c r="C29" s="43">
        <f t="shared" ref="C29:N29" si="13">C23+C28</f>
        <v>0</v>
      </c>
      <c r="D29" s="43">
        <f t="shared" si="13"/>
        <v>0</v>
      </c>
      <c r="E29" s="43">
        <f t="shared" si="13"/>
        <v>0</v>
      </c>
      <c r="F29" s="43">
        <f t="shared" si="13"/>
        <v>0</v>
      </c>
      <c r="G29" s="43">
        <f t="shared" si="13"/>
        <v>0</v>
      </c>
      <c r="H29" s="43">
        <f t="shared" si="13"/>
        <v>0</v>
      </c>
      <c r="I29" s="43">
        <f t="shared" si="13"/>
        <v>0</v>
      </c>
      <c r="J29" s="43">
        <f t="shared" si="13"/>
        <v>0</v>
      </c>
      <c r="K29" s="43">
        <f t="shared" si="13"/>
        <v>0</v>
      </c>
      <c r="L29" s="43">
        <f t="shared" si="13"/>
        <v>0</v>
      </c>
      <c r="M29" s="43">
        <f t="shared" si="13"/>
        <v>0</v>
      </c>
      <c r="N29" s="43">
        <f t="shared" si="13"/>
        <v>0</v>
      </c>
      <c r="O29" s="22">
        <f t="shared" si="9"/>
        <v>0</v>
      </c>
      <c r="P29" s="132"/>
    </row>
    <row r="30" spans="1:16" s="133" customFormat="1" ht="26.25" customHeight="1" x14ac:dyDescent="0.25">
      <c r="A30" s="44" t="s">
        <v>45</v>
      </c>
      <c r="B30" s="45"/>
      <c r="C30" s="46">
        <f>C12-C29</f>
        <v>0</v>
      </c>
      <c r="D30" s="46">
        <f t="shared" ref="D30:N30" si="14">D12-D29</f>
        <v>0</v>
      </c>
      <c r="E30" s="46">
        <f t="shared" si="14"/>
        <v>0</v>
      </c>
      <c r="F30" s="46">
        <f t="shared" si="14"/>
        <v>0</v>
      </c>
      <c r="G30" s="46">
        <f t="shared" si="14"/>
        <v>0</v>
      </c>
      <c r="H30" s="46">
        <f t="shared" si="14"/>
        <v>0</v>
      </c>
      <c r="I30" s="46">
        <f t="shared" si="14"/>
        <v>0</v>
      </c>
      <c r="J30" s="46">
        <f t="shared" si="14"/>
        <v>0</v>
      </c>
      <c r="K30" s="46">
        <f t="shared" si="14"/>
        <v>0</v>
      </c>
      <c r="L30" s="46">
        <f t="shared" si="14"/>
        <v>0</v>
      </c>
      <c r="M30" s="46">
        <f t="shared" si="14"/>
        <v>0</v>
      </c>
      <c r="N30" s="46">
        <f t="shared" si="14"/>
        <v>0</v>
      </c>
      <c r="O30" s="45">
        <f>SUM(C30:N30)</f>
        <v>0</v>
      </c>
      <c r="P30" s="132"/>
    </row>
    <row r="31" spans="1:16" s="133" customFormat="1" x14ac:dyDescent="0.25">
      <c r="A31" s="47" t="s">
        <v>46</v>
      </c>
      <c r="B31" s="48"/>
      <c r="C31" s="48"/>
      <c r="D31" s="48"/>
      <c r="E31" s="48"/>
      <c r="F31" s="48"/>
      <c r="G31" s="48"/>
      <c r="H31" s="48"/>
      <c r="I31" s="48"/>
      <c r="J31" s="48"/>
      <c r="K31" s="48"/>
      <c r="L31" s="48"/>
      <c r="M31" s="48"/>
      <c r="N31" s="48"/>
      <c r="O31" s="49"/>
      <c r="P31" s="132"/>
    </row>
    <row r="32" spans="1:16" s="133" customFormat="1" x14ac:dyDescent="0.2">
      <c r="A32" s="50" t="s">
        <v>47</v>
      </c>
      <c r="B32" s="51">
        <v>0</v>
      </c>
      <c r="C32" s="144">
        <f>$B$32/12</f>
        <v>0</v>
      </c>
      <c r="D32" s="144">
        <f t="shared" ref="D32:N32" si="15">$B$32/12</f>
        <v>0</v>
      </c>
      <c r="E32" s="144">
        <f t="shared" si="15"/>
        <v>0</v>
      </c>
      <c r="F32" s="144">
        <f t="shared" si="15"/>
        <v>0</v>
      </c>
      <c r="G32" s="144">
        <f t="shared" si="15"/>
        <v>0</v>
      </c>
      <c r="H32" s="144">
        <f t="shared" si="15"/>
        <v>0</v>
      </c>
      <c r="I32" s="144">
        <f t="shared" si="15"/>
        <v>0</v>
      </c>
      <c r="J32" s="144">
        <f t="shared" si="15"/>
        <v>0</v>
      </c>
      <c r="K32" s="144">
        <f t="shared" si="15"/>
        <v>0</v>
      </c>
      <c r="L32" s="144">
        <f t="shared" si="15"/>
        <v>0</v>
      </c>
      <c r="M32" s="144">
        <f t="shared" si="15"/>
        <v>0</v>
      </c>
      <c r="N32" s="144">
        <f t="shared" si="15"/>
        <v>0</v>
      </c>
      <c r="O32" s="52">
        <f t="shared" si="9"/>
        <v>0</v>
      </c>
      <c r="P32" s="132" t="s">
        <v>48</v>
      </c>
    </row>
    <row r="33" spans="1:16" s="54" customFormat="1" x14ac:dyDescent="0.2">
      <c r="A33" s="50" t="s">
        <v>49</v>
      </c>
      <c r="B33" s="51">
        <v>0</v>
      </c>
      <c r="C33" s="144">
        <f>$B$33/12</f>
        <v>0</v>
      </c>
      <c r="D33" s="144">
        <f t="shared" ref="D33:N33" si="16">$B$33/12</f>
        <v>0</v>
      </c>
      <c r="E33" s="144">
        <f t="shared" si="16"/>
        <v>0</v>
      </c>
      <c r="F33" s="144">
        <f t="shared" si="16"/>
        <v>0</v>
      </c>
      <c r="G33" s="144">
        <f t="shared" si="16"/>
        <v>0</v>
      </c>
      <c r="H33" s="144">
        <f t="shared" si="16"/>
        <v>0</v>
      </c>
      <c r="I33" s="144">
        <f t="shared" si="16"/>
        <v>0</v>
      </c>
      <c r="J33" s="144">
        <f t="shared" si="16"/>
        <v>0</v>
      </c>
      <c r="K33" s="144">
        <f t="shared" si="16"/>
        <v>0</v>
      </c>
      <c r="L33" s="144">
        <f t="shared" si="16"/>
        <v>0</v>
      </c>
      <c r="M33" s="144">
        <f t="shared" si="16"/>
        <v>0</v>
      </c>
      <c r="N33" s="144">
        <f t="shared" si="16"/>
        <v>0</v>
      </c>
      <c r="O33" s="52">
        <f>SUM(C33:N33)</f>
        <v>0</v>
      </c>
      <c r="P33" s="53"/>
    </row>
    <row r="34" spans="1:16" s="57" customFormat="1" x14ac:dyDescent="0.2">
      <c r="A34" s="55" t="s">
        <v>50</v>
      </c>
      <c r="B34" s="56"/>
      <c r="C34" s="145"/>
      <c r="D34" s="145"/>
      <c r="E34" s="145"/>
      <c r="F34" s="145">
        <v>0</v>
      </c>
      <c r="G34" s="145">
        <v>0</v>
      </c>
      <c r="H34" s="145"/>
      <c r="I34" s="145"/>
      <c r="J34" s="145"/>
      <c r="K34" s="145"/>
      <c r="L34" s="145"/>
      <c r="M34" s="145"/>
      <c r="N34" s="145">
        <v>0</v>
      </c>
      <c r="O34" s="52">
        <f t="shared" ref="O34" si="17">SUM(C34:N34)</f>
        <v>0</v>
      </c>
      <c r="P34" s="14" t="s">
        <v>51</v>
      </c>
    </row>
    <row r="35" spans="1:16" s="57" customFormat="1" x14ac:dyDescent="0.2">
      <c r="A35" s="58" t="s">
        <v>52</v>
      </c>
      <c r="B35" s="59"/>
      <c r="C35" s="146">
        <v>0</v>
      </c>
      <c r="D35" s="146"/>
      <c r="E35" s="146"/>
      <c r="F35" s="146"/>
      <c r="G35" s="146">
        <v>0</v>
      </c>
      <c r="H35" s="146"/>
      <c r="I35" s="146"/>
      <c r="J35" s="146"/>
      <c r="K35" s="146"/>
      <c r="L35" s="146"/>
      <c r="M35" s="146"/>
      <c r="N35" s="146">
        <v>0</v>
      </c>
      <c r="O35" s="60"/>
      <c r="P35" s="14" t="s">
        <v>53</v>
      </c>
    </row>
    <row r="36" spans="1:16" s="133" customFormat="1" ht="26.25" customHeight="1" x14ac:dyDescent="0.25">
      <c r="A36" s="44" t="s">
        <v>54</v>
      </c>
      <c r="B36" s="147"/>
      <c r="C36" s="148">
        <f t="shared" ref="C36:N36" si="18">C12-C29+C32+C33+C34+C35</f>
        <v>0</v>
      </c>
      <c r="D36" s="148">
        <f t="shared" si="18"/>
        <v>0</v>
      </c>
      <c r="E36" s="148">
        <f t="shared" si="18"/>
        <v>0</v>
      </c>
      <c r="F36" s="148">
        <f t="shared" si="18"/>
        <v>0</v>
      </c>
      <c r="G36" s="148">
        <f t="shared" si="18"/>
        <v>0</v>
      </c>
      <c r="H36" s="148">
        <f t="shared" si="18"/>
        <v>0</v>
      </c>
      <c r="I36" s="148">
        <f t="shared" si="18"/>
        <v>0</v>
      </c>
      <c r="J36" s="148">
        <f t="shared" si="18"/>
        <v>0</v>
      </c>
      <c r="K36" s="148">
        <f t="shared" si="18"/>
        <v>0</v>
      </c>
      <c r="L36" s="148">
        <f t="shared" si="18"/>
        <v>0</v>
      </c>
      <c r="M36" s="148">
        <f t="shared" si="18"/>
        <v>0</v>
      </c>
      <c r="N36" s="148">
        <f t="shared" si="18"/>
        <v>0</v>
      </c>
      <c r="O36" s="147">
        <f>SUM(C36:N36)</f>
        <v>0</v>
      </c>
      <c r="P36" s="132"/>
    </row>
    <row r="37" spans="1:16" x14ac:dyDescent="0.2">
      <c r="A37" s="149"/>
      <c r="B37" s="61" t="s">
        <v>55</v>
      </c>
      <c r="C37" s="150"/>
      <c r="D37" s="150"/>
      <c r="E37" s="150"/>
      <c r="F37" s="150"/>
      <c r="G37" s="150"/>
      <c r="H37" s="150"/>
      <c r="I37" s="150"/>
      <c r="J37" s="150"/>
      <c r="K37" s="150"/>
      <c r="L37" s="150"/>
      <c r="M37" s="150"/>
      <c r="N37" s="150"/>
      <c r="O37" s="134"/>
      <c r="P37" s="129"/>
    </row>
    <row r="38" spans="1:16" s="66" customFormat="1" ht="15.75" x14ac:dyDescent="0.25">
      <c r="A38" s="62" t="s">
        <v>56</v>
      </c>
      <c r="B38" s="63">
        <v>0</v>
      </c>
      <c r="C38" s="64">
        <f>B38+C36</f>
        <v>0</v>
      </c>
      <c r="D38" s="64">
        <f t="shared" ref="D38:N38" si="19">C38+D36</f>
        <v>0</v>
      </c>
      <c r="E38" s="64">
        <f t="shared" si="19"/>
        <v>0</v>
      </c>
      <c r="F38" s="64">
        <f t="shared" si="19"/>
        <v>0</v>
      </c>
      <c r="G38" s="64">
        <f t="shared" si="19"/>
        <v>0</v>
      </c>
      <c r="H38" s="64">
        <f t="shared" si="19"/>
        <v>0</v>
      </c>
      <c r="I38" s="64">
        <f t="shared" si="19"/>
        <v>0</v>
      </c>
      <c r="J38" s="64">
        <f t="shared" si="19"/>
        <v>0</v>
      </c>
      <c r="K38" s="64">
        <f t="shared" si="19"/>
        <v>0</v>
      </c>
      <c r="L38" s="64">
        <f t="shared" si="19"/>
        <v>0</v>
      </c>
      <c r="M38" s="64">
        <f t="shared" si="19"/>
        <v>0</v>
      </c>
      <c r="N38" s="64">
        <f t="shared" si="19"/>
        <v>0</v>
      </c>
      <c r="O38" s="65"/>
      <c r="P38" s="14" t="s">
        <v>57</v>
      </c>
    </row>
    <row r="39" spans="1:16" s="66" customFormat="1" ht="15.75" x14ac:dyDescent="0.25">
      <c r="A39" s="62" t="s">
        <v>58</v>
      </c>
      <c r="B39" s="63">
        <v>0</v>
      </c>
      <c r="C39" s="67">
        <f>$B$39</f>
        <v>0</v>
      </c>
      <c r="D39" s="67">
        <f t="shared" ref="D39:N39" si="20">$B$39</f>
        <v>0</v>
      </c>
      <c r="E39" s="67">
        <f t="shared" si="20"/>
        <v>0</v>
      </c>
      <c r="F39" s="67">
        <f t="shared" si="20"/>
        <v>0</v>
      </c>
      <c r="G39" s="67">
        <f t="shared" si="20"/>
        <v>0</v>
      </c>
      <c r="H39" s="67">
        <f t="shared" si="20"/>
        <v>0</v>
      </c>
      <c r="I39" s="67">
        <f t="shared" si="20"/>
        <v>0</v>
      </c>
      <c r="J39" s="67">
        <f t="shared" si="20"/>
        <v>0</v>
      </c>
      <c r="K39" s="67">
        <f t="shared" si="20"/>
        <v>0</v>
      </c>
      <c r="L39" s="67">
        <f t="shared" si="20"/>
        <v>0</v>
      </c>
      <c r="M39" s="67">
        <f t="shared" si="20"/>
        <v>0</v>
      </c>
      <c r="N39" s="67">
        <f t="shared" si="20"/>
        <v>0</v>
      </c>
      <c r="O39" s="65"/>
      <c r="P39" s="14" t="s">
        <v>59</v>
      </c>
    </row>
    <row r="40" spans="1:16" s="66" customFormat="1" ht="15.75" x14ac:dyDescent="0.25">
      <c r="A40" s="68" t="s">
        <v>142</v>
      </c>
      <c r="B40" s="64">
        <f>B38+B39</f>
        <v>0</v>
      </c>
      <c r="C40" s="64">
        <f t="shared" ref="C40:N40" si="21">C38+C39</f>
        <v>0</v>
      </c>
      <c r="D40" s="64">
        <f t="shared" si="21"/>
        <v>0</v>
      </c>
      <c r="E40" s="64">
        <f t="shared" si="21"/>
        <v>0</v>
      </c>
      <c r="F40" s="64">
        <f t="shared" si="21"/>
        <v>0</v>
      </c>
      <c r="G40" s="64">
        <f t="shared" si="21"/>
        <v>0</v>
      </c>
      <c r="H40" s="64">
        <f t="shared" si="21"/>
        <v>0</v>
      </c>
      <c r="I40" s="64">
        <f t="shared" si="21"/>
        <v>0</v>
      </c>
      <c r="J40" s="64">
        <f t="shared" si="21"/>
        <v>0</v>
      </c>
      <c r="K40" s="64">
        <f t="shared" si="21"/>
        <v>0</v>
      </c>
      <c r="L40" s="64">
        <f t="shared" si="21"/>
        <v>0</v>
      </c>
      <c r="M40" s="64">
        <f t="shared" si="21"/>
        <v>0</v>
      </c>
      <c r="N40" s="64">
        <f t="shared" si="21"/>
        <v>0</v>
      </c>
      <c r="O40" s="65"/>
      <c r="P40" s="69"/>
    </row>
    <row r="41" spans="1:16" x14ac:dyDescent="0.2">
      <c r="L41" s="184"/>
      <c r="M41" s="185"/>
      <c r="N41" s="186"/>
      <c r="O41" s="130"/>
      <c r="P41" s="129"/>
    </row>
    <row r="42" spans="1:16" s="151" customFormat="1" ht="36.75" customHeight="1" x14ac:dyDescent="0.25">
      <c r="A42" s="177" t="s">
        <v>60</v>
      </c>
      <c r="B42" s="177"/>
      <c r="C42" s="177"/>
      <c r="D42" s="177"/>
      <c r="E42" s="177"/>
      <c r="F42" s="177"/>
      <c r="G42" s="177"/>
      <c r="H42" s="177"/>
      <c r="I42" s="177"/>
      <c r="J42" s="177"/>
      <c r="K42" s="177"/>
      <c r="L42" s="178" t="str">
        <f>IF(O51&gt;=0,"kein Liquiditätsbedarf","Höchster Liquiditätsbedarf   Kreditbetrag")</f>
        <v>kein Liquiditätsbedarf</v>
      </c>
      <c r="M42" s="179"/>
      <c r="N42" s="179"/>
      <c r="O42" s="70" t="str">
        <f>IF(O51&gt;=0,"",O51)</f>
        <v/>
      </c>
      <c r="P42" s="180" t="s">
        <v>61</v>
      </c>
    </row>
    <row r="43" spans="1:16" s="151" customFormat="1" ht="18" customHeight="1" x14ac:dyDescent="0.2">
      <c r="A43" s="182" t="s">
        <v>62</v>
      </c>
      <c r="B43" s="182"/>
      <c r="C43" s="182"/>
      <c r="D43" s="182"/>
      <c r="E43" s="182"/>
      <c r="F43" s="182"/>
      <c r="G43" s="182"/>
      <c r="H43" s="182"/>
      <c r="I43" s="182"/>
      <c r="J43" s="182"/>
      <c r="K43" s="98"/>
      <c r="L43" s="71"/>
      <c r="M43" s="71"/>
      <c r="N43" s="71"/>
      <c r="O43" s="72"/>
      <c r="P43" s="181"/>
    </row>
    <row r="44" spans="1:16" ht="36.75" customHeight="1" x14ac:dyDescent="0.2">
      <c r="A44" s="183"/>
      <c r="B44" s="183"/>
      <c r="C44" s="183"/>
      <c r="D44" s="183"/>
      <c r="E44" s="183"/>
      <c r="F44" s="183"/>
      <c r="G44" s="183"/>
      <c r="H44" s="183"/>
      <c r="I44" s="183"/>
      <c r="J44" s="183"/>
      <c r="K44" s="183"/>
      <c r="L44" s="183"/>
      <c r="M44" s="183"/>
      <c r="N44" s="183"/>
      <c r="O44" s="183"/>
      <c r="P44" s="152" t="s">
        <v>63</v>
      </c>
    </row>
    <row r="45" spans="1:16" x14ac:dyDescent="0.2">
      <c r="A45" s="183"/>
      <c r="B45" s="183"/>
      <c r="C45" s="183"/>
      <c r="D45" s="183"/>
      <c r="E45" s="183"/>
      <c r="F45" s="183"/>
      <c r="G45" s="183"/>
      <c r="H45" s="183"/>
      <c r="I45" s="183"/>
      <c r="J45" s="183"/>
      <c r="K45" s="183"/>
      <c r="L45" s="183"/>
      <c r="M45" s="183"/>
      <c r="N45" s="183"/>
      <c r="O45" s="183"/>
    </row>
    <row r="46" spans="1:16" x14ac:dyDescent="0.2">
      <c r="A46" s="183"/>
      <c r="B46" s="183"/>
      <c r="C46" s="183"/>
      <c r="D46" s="183"/>
      <c r="E46" s="183"/>
      <c r="F46" s="183"/>
      <c r="G46" s="183"/>
      <c r="H46" s="183"/>
      <c r="I46" s="183"/>
      <c r="J46" s="183"/>
      <c r="K46" s="183"/>
      <c r="L46" s="183"/>
      <c r="M46" s="183"/>
      <c r="N46" s="183"/>
      <c r="O46" s="183"/>
    </row>
    <row r="47" spans="1:16" x14ac:dyDescent="0.2">
      <c r="A47" s="183"/>
      <c r="B47" s="183"/>
      <c r="C47" s="183"/>
      <c r="D47" s="183"/>
      <c r="E47" s="183"/>
      <c r="F47" s="183"/>
      <c r="G47" s="183"/>
      <c r="H47" s="183"/>
      <c r="I47" s="183"/>
      <c r="J47" s="183"/>
      <c r="K47" s="183"/>
      <c r="L47" s="183"/>
      <c r="M47" s="183"/>
      <c r="N47" s="183"/>
      <c r="O47" s="183"/>
    </row>
    <row r="48" spans="1:16" x14ac:dyDescent="0.2">
      <c r="G48" s="73"/>
    </row>
    <row r="49" spans="1:16" hidden="1" x14ac:dyDescent="0.2">
      <c r="G49" s="57"/>
      <c r="H49" s="57"/>
      <c r="I49" s="57"/>
    </row>
    <row r="50" spans="1:16" ht="15" hidden="1" x14ac:dyDescent="0.2">
      <c r="G50" s="153"/>
      <c r="H50" s="153"/>
      <c r="I50" s="153"/>
      <c r="O50" s="74">
        <f>MIN(C40:N40)</f>
        <v>0</v>
      </c>
    </row>
    <row r="51" spans="1:16" hidden="1" x14ac:dyDescent="0.2">
      <c r="O51" s="154">
        <f>ROUNDUP(O50,-3)</f>
        <v>0</v>
      </c>
    </row>
    <row r="52" spans="1:16" ht="15" thickBot="1" x14ac:dyDescent="0.25">
      <c r="A52" s="75" t="s">
        <v>64</v>
      </c>
    </row>
    <row r="53" spans="1:16" x14ac:dyDescent="0.2">
      <c r="A53" s="76" t="s">
        <v>65</v>
      </c>
      <c r="B53" s="77" t="s">
        <v>66</v>
      </c>
      <c r="C53" s="155"/>
      <c r="D53" s="155"/>
      <c r="E53" s="155"/>
      <c r="F53" s="156"/>
      <c r="G53" s="156"/>
    </row>
    <row r="54" spans="1:16" x14ac:dyDescent="0.2">
      <c r="A54" s="157"/>
      <c r="B54" s="14" t="s">
        <v>67</v>
      </c>
      <c r="C54" s="78" t="s">
        <v>68</v>
      </c>
      <c r="D54" s="14" t="s">
        <v>69</v>
      </c>
      <c r="E54" s="79" t="s">
        <v>70</v>
      </c>
      <c r="F54" s="80"/>
      <c r="G54" s="80"/>
      <c r="I54" s="121" t="s">
        <v>71</v>
      </c>
      <c r="J54" s="121"/>
      <c r="K54" s="121"/>
      <c r="L54" s="121"/>
      <c r="M54" s="121"/>
      <c r="N54" s="121"/>
      <c r="O54" s="121"/>
      <c r="P54" s="121"/>
    </row>
    <row r="55" spans="1:16" x14ac:dyDescent="0.2">
      <c r="A55" s="81" t="s">
        <v>141</v>
      </c>
      <c r="B55" s="158"/>
      <c r="C55" s="159"/>
      <c r="D55" s="160"/>
      <c r="E55" s="161"/>
      <c r="F55" s="162"/>
      <c r="G55" s="162"/>
      <c r="I55" s="57" t="s">
        <v>72</v>
      </c>
    </row>
    <row r="56" spans="1:16" x14ac:dyDescent="0.2">
      <c r="A56" s="157"/>
      <c r="B56" s="158"/>
      <c r="C56" s="159"/>
      <c r="D56" s="160"/>
      <c r="E56" s="163"/>
      <c r="F56" s="162"/>
      <c r="G56" s="162"/>
    </row>
    <row r="57" spans="1:16" x14ac:dyDescent="0.2">
      <c r="A57" s="157"/>
      <c r="B57" s="158"/>
      <c r="C57" s="159"/>
      <c r="D57" s="160"/>
      <c r="E57" s="161"/>
      <c r="F57" s="162"/>
      <c r="G57" s="162"/>
    </row>
    <row r="58" spans="1:16" x14ac:dyDescent="0.2">
      <c r="A58" s="157"/>
      <c r="B58" s="158"/>
      <c r="C58" s="159"/>
      <c r="D58" s="160"/>
      <c r="E58" s="161"/>
      <c r="F58" s="162"/>
      <c r="G58" s="162"/>
    </row>
    <row r="59" spans="1:16" x14ac:dyDescent="0.2">
      <c r="A59" s="157"/>
      <c r="B59" s="158"/>
      <c r="C59" s="159"/>
      <c r="D59" s="160"/>
      <c r="E59" s="161"/>
      <c r="F59" s="162"/>
      <c r="G59" s="162"/>
    </row>
    <row r="60" spans="1:16" x14ac:dyDescent="0.2">
      <c r="A60" s="157"/>
      <c r="B60" s="158"/>
      <c r="C60" s="159"/>
      <c r="D60" s="160"/>
      <c r="E60" s="161"/>
      <c r="F60" s="162"/>
      <c r="G60" s="162"/>
    </row>
    <row r="61" spans="1:16" x14ac:dyDescent="0.2">
      <c r="A61" s="157"/>
      <c r="B61" s="158"/>
      <c r="C61" s="159"/>
      <c r="D61" s="160"/>
      <c r="E61" s="161"/>
      <c r="F61" s="162"/>
      <c r="G61" s="162"/>
    </row>
    <row r="62" spans="1:16" x14ac:dyDescent="0.2">
      <c r="A62" s="157"/>
      <c r="B62" s="158"/>
      <c r="C62" s="159"/>
      <c r="D62" s="160"/>
      <c r="E62" s="161"/>
      <c r="F62" s="162"/>
      <c r="G62" s="162"/>
    </row>
    <row r="63" spans="1:16" x14ac:dyDescent="0.2">
      <c r="A63" s="157"/>
      <c r="B63" s="158"/>
      <c r="C63" s="159"/>
      <c r="D63" s="160"/>
      <c r="E63" s="161"/>
      <c r="F63" s="162"/>
      <c r="G63" s="162"/>
    </row>
    <row r="64" spans="1:16" x14ac:dyDescent="0.2">
      <c r="A64" s="157"/>
      <c r="B64" s="158"/>
      <c r="C64" s="159"/>
      <c r="D64" s="160"/>
      <c r="E64" s="161"/>
      <c r="F64" s="162"/>
      <c r="G64" s="162"/>
    </row>
    <row r="65" spans="1:7" x14ac:dyDescent="0.2">
      <c r="A65" s="157"/>
      <c r="B65" s="158"/>
      <c r="C65" s="159"/>
      <c r="D65" s="160"/>
      <c r="E65" s="161"/>
      <c r="F65" s="162"/>
      <c r="G65" s="162"/>
    </row>
    <row r="66" spans="1:7" x14ac:dyDescent="0.2">
      <c r="A66" s="157"/>
      <c r="B66" s="158"/>
      <c r="C66" s="159"/>
      <c r="D66" s="160"/>
      <c r="E66" s="161"/>
      <c r="F66" s="162"/>
      <c r="G66" s="162"/>
    </row>
    <row r="67" spans="1:7" x14ac:dyDescent="0.2">
      <c r="A67" s="157"/>
      <c r="B67" s="158"/>
      <c r="C67" s="159"/>
      <c r="D67" s="160"/>
      <c r="E67" s="161"/>
      <c r="F67" s="162"/>
      <c r="G67" s="162"/>
    </row>
    <row r="68" spans="1:7" x14ac:dyDescent="0.2">
      <c r="A68" s="157"/>
      <c r="B68" s="158"/>
      <c r="C68" s="159"/>
      <c r="D68" s="160"/>
      <c r="E68" s="161"/>
      <c r="F68" s="162"/>
      <c r="G68" s="162"/>
    </row>
    <row r="69" spans="1:7" x14ac:dyDescent="0.2">
      <c r="A69" s="81" t="s">
        <v>73</v>
      </c>
      <c r="B69" s="82" t="s">
        <v>74</v>
      </c>
      <c r="C69" s="83" t="s">
        <v>68</v>
      </c>
      <c r="D69" s="82" t="s">
        <v>69</v>
      </c>
      <c r="E69" s="84" t="s">
        <v>70</v>
      </c>
      <c r="F69" s="156"/>
      <c r="G69" s="156"/>
    </row>
    <row r="70" spans="1:7" x14ac:dyDescent="0.2">
      <c r="A70" s="157"/>
      <c r="B70" s="158"/>
      <c r="C70" s="159"/>
      <c r="D70" s="160"/>
      <c r="E70" s="161"/>
      <c r="F70" s="162"/>
      <c r="G70" s="162"/>
    </row>
    <row r="71" spans="1:7" x14ac:dyDescent="0.2">
      <c r="A71" s="157"/>
      <c r="B71" s="158"/>
      <c r="C71" s="159"/>
      <c r="D71" s="160"/>
      <c r="E71" s="161"/>
      <c r="F71" s="162"/>
      <c r="G71" s="162"/>
    </row>
    <row r="72" spans="1:7" x14ac:dyDescent="0.2">
      <c r="A72" s="157"/>
      <c r="B72" s="158"/>
      <c r="C72" s="159"/>
      <c r="D72" s="160"/>
      <c r="E72" s="161"/>
      <c r="F72" s="162"/>
      <c r="G72" s="162"/>
    </row>
    <row r="73" spans="1:7" x14ac:dyDescent="0.2">
      <c r="A73" s="157"/>
      <c r="B73" s="158"/>
      <c r="C73" s="159"/>
      <c r="D73" s="160"/>
      <c r="E73" s="161"/>
      <c r="F73" s="162"/>
      <c r="G73" s="162"/>
    </row>
    <row r="74" spans="1:7" x14ac:dyDescent="0.2">
      <c r="A74" s="157"/>
      <c r="B74" s="158"/>
      <c r="C74" s="159"/>
      <c r="D74" s="160"/>
      <c r="E74" s="161"/>
      <c r="F74" s="162"/>
      <c r="G74" s="162"/>
    </row>
    <row r="75" spans="1:7" x14ac:dyDescent="0.2">
      <c r="A75" s="157"/>
      <c r="B75" s="158"/>
      <c r="C75" s="159"/>
      <c r="D75" s="160"/>
      <c r="E75" s="161"/>
      <c r="F75" s="162"/>
      <c r="G75" s="162"/>
    </row>
    <row r="76" spans="1:7" x14ac:dyDescent="0.2">
      <c r="A76" s="157"/>
      <c r="B76" s="158"/>
      <c r="C76" s="159"/>
      <c r="D76" s="160"/>
      <c r="E76" s="161"/>
      <c r="F76" s="162"/>
      <c r="G76" s="162"/>
    </row>
    <row r="77" spans="1:7" x14ac:dyDescent="0.2">
      <c r="A77" s="157"/>
      <c r="B77" s="158"/>
      <c r="C77" s="159"/>
      <c r="D77" s="160"/>
      <c r="E77" s="161"/>
      <c r="F77" s="162"/>
      <c r="G77" s="162"/>
    </row>
    <row r="78" spans="1:7" x14ac:dyDescent="0.2">
      <c r="A78" s="157"/>
      <c r="B78" s="158"/>
      <c r="C78" s="159"/>
      <c r="D78" s="160"/>
      <c r="E78" s="161"/>
      <c r="F78" s="162"/>
      <c r="G78" s="162"/>
    </row>
    <row r="79" spans="1:7" x14ac:dyDescent="0.2">
      <c r="A79" s="157"/>
      <c r="B79" s="158"/>
      <c r="C79" s="159"/>
      <c r="D79" s="160"/>
      <c r="E79" s="161"/>
      <c r="F79" s="162"/>
      <c r="G79" s="162"/>
    </row>
    <row r="80" spans="1:7" x14ac:dyDescent="0.2">
      <c r="A80" s="157"/>
      <c r="B80" s="158"/>
      <c r="C80" s="159"/>
      <c r="D80" s="160"/>
      <c r="E80" s="161"/>
      <c r="F80" s="162"/>
      <c r="G80" s="162"/>
    </row>
    <row r="81" spans="1:14" x14ac:dyDescent="0.2">
      <c r="A81" s="157"/>
      <c r="B81" s="158"/>
      <c r="C81" s="159"/>
      <c r="D81" s="160"/>
      <c r="E81" s="161"/>
      <c r="F81" s="162"/>
      <c r="G81" s="162"/>
    </row>
    <row r="82" spans="1:14" x14ac:dyDescent="0.2">
      <c r="A82" s="157"/>
      <c r="B82" s="158"/>
      <c r="C82" s="159"/>
      <c r="D82" s="160"/>
      <c r="E82" s="161"/>
      <c r="F82" s="162"/>
      <c r="G82" s="162"/>
    </row>
    <row r="83" spans="1:14" x14ac:dyDescent="0.2">
      <c r="A83" s="157"/>
      <c r="B83" s="85" t="s">
        <v>75</v>
      </c>
      <c r="C83" s="164"/>
      <c r="D83" s="165"/>
      <c r="E83" s="86">
        <f>SUM(E55:E82)</f>
        <v>0</v>
      </c>
      <c r="F83" s="87" t="s">
        <v>76</v>
      </c>
      <c r="G83" s="88"/>
    </row>
    <row r="84" spans="1:14" s="156" customFormat="1" x14ac:dyDescent="0.2"/>
    <row r="85" spans="1:14" s="156" customFormat="1" x14ac:dyDescent="0.2">
      <c r="B85" s="89"/>
      <c r="C85" s="89"/>
      <c r="D85" s="89"/>
      <c r="E85" s="89"/>
      <c r="F85" s="89"/>
      <c r="G85" s="89"/>
    </row>
    <row r="86" spans="1:14" x14ac:dyDescent="0.2">
      <c r="A86" s="157"/>
      <c r="B86" s="82" t="s">
        <v>77</v>
      </c>
      <c r="C86" s="166">
        <f>C8</f>
        <v>44378</v>
      </c>
      <c r="D86" s="166">
        <f>D8</f>
        <v>44409</v>
      </c>
      <c r="E86" s="166">
        <f t="shared" ref="E86:N86" si="22">E8</f>
        <v>44440</v>
      </c>
      <c r="F86" s="166">
        <f t="shared" si="22"/>
        <v>44470</v>
      </c>
      <c r="G86" s="166">
        <f t="shared" si="22"/>
        <v>44501</v>
      </c>
      <c r="H86" s="166">
        <f t="shared" si="22"/>
        <v>44531</v>
      </c>
      <c r="I86" s="166">
        <f t="shared" si="22"/>
        <v>44562</v>
      </c>
      <c r="J86" s="166">
        <f t="shared" si="22"/>
        <v>44593</v>
      </c>
      <c r="K86" s="166">
        <f t="shared" si="22"/>
        <v>44621</v>
      </c>
      <c r="L86" s="166">
        <f t="shared" si="22"/>
        <v>44652</v>
      </c>
      <c r="M86" s="166">
        <f t="shared" si="22"/>
        <v>44682</v>
      </c>
      <c r="N86" s="166">
        <f t="shared" si="22"/>
        <v>44713</v>
      </c>
    </row>
    <row r="87" spans="1:14" x14ac:dyDescent="0.2">
      <c r="A87" s="81" t="s">
        <v>78</v>
      </c>
      <c r="B87" s="167">
        <v>1900</v>
      </c>
      <c r="C87" s="168">
        <f t="shared" ref="C87:N87" si="23">C38*$B$88/12*-1</f>
        <v>0</v>
      </c>
      <c r="D87" s="168">
        <f t="shared" si="23"/>
        <v>0</v>
      </c>
      <c r="E87" s="168">
        <f t="shared" si="23"/>
        <v>0</v>
      </c>
      <c r="F87" s="168">
        <f t="shared" si="23"/>
        <v>0</v>
      </c>
      <c r="G87" s="168">
        <f t="shared" si="23"/>
        <v>0</v>
      </c>
      <c r="H87" s="168">
        <f t="shared" si="23"/>
        <v>0</v>
      </c>
      <c r="I87" s="168">
        <f t="shared" si="23"/>
        <v>0</v>
      </c>
      <c r="J87" s="168">
        <f t="shared" si="23"/>
        <v>0</v>
      </c>
      <c r="K87" s="168">
        <f t="shared" si="23"/>
        <v>0</v>
      </c>
      <c r="L87" s="168">
        <f t="shared" si="23"/>
        <v>0</v>
      </c>
      <c r="M87" s="168">
        <f t="shared" si="23"/>
        <v>0</v>
      </c>
      <c r="N87" s="169">
        <f t="shared" si="23"/>
        <v>0</v>
      </c>
    </row>
    <row r="88" spans="1:14" ht="15" thickBot="1" x14ac:dyDescent="0.25">
      <c r="A88" s="90" t="s">
        <v>69</v>
      </c>
      <c r="B88" s="170">
        <v>0.12</v>
      </c>
      <c r="C88" s="171"/>
      <c r="D88" s="171"/>
      <c r="E88" s="171"/>
      <c r="F88" s="171"/>
      <c r="G88" s="171"/>
      <c r="H88" s="171"/>
      <c r="I88" s="171"/>
      <c r="J88" s="171"/>
      <c r="K88" s="171"/>
      <c r="L88" s="171"/>
      <c r="M88" s="171"/>
      <c r="N88" s="172"/>
    </row>
    <row r="92" spans="1:14" hidden="1" x14ac:dyDescent="0.2">
      <c r="A92" s="76" t="s">
        <v>79</v>
      </c>
      <c r="B92" s="155"/>
      <c r="C92" s="91" t="s">
        <v>80</v>
      </c>
      <c r="D92" s="92" t="s">
        <v>81</v>
      </c>
      <c r="E92" s="93" t="s">
        <v>82</v>
      </c>
      <c r="F92" s="123">
        <v>0</v>
      </c>
    </row>
    <row r="93" spans="1:14" hidden="1" x14ac:dyDescent="0.2">
      <c r="A93" s="94" t="s">
        <v>83</v>
      </c>
      <c r="B93" s="173">
        <v>50000</v>
      </c>
      <c r="C93" s="174" t="e">
        <f>B93/B25*360</f>
        <v>#DIV/0!</v>
      </c>
      <c r="D93" s="175">
        <v>45</v>
      </c>
      <c r="E93" s="169">
        <f>D93*B25/360</f>
        <v>0</v>
      </c>
    </row>
    <row r="94" spans="1:14" hidden="1" x14ac:dyDescent="0.2">
      <c r="A94" s="94" t="s">
        <v>84</v>
      </c>
      <c r="B94" s="173">
        <v>35000</v>
      </c>
      <c r="C94" s="174" t="e">
        <f>B94/B10*360</f>
        <v>#DIV/0!</v>
      </c>
      <c r="D94" s="175">
        <v>20</v>
      </c>
      <c r="E94" s="169">
        <f>B10*D94/360</f>
        <v>0</v>
      </c>
    </row>
    <row r="95" spans="1:14" hidden="1" x14ac:dyDescent="0.2">
      <c r="A95" s="94" t="s">
        <v>85</v>
      </c>
      <c r="B95" s="173">
        <v>30000</v>
      </c>
      <c r="C95" s="174" t="e">
        <f>B95/B25*360</f>
        <v>#DIV/0!</v>
      </c>
      <c r="D95" s="175">
        <v>30</v>
      </c>
      <c r="E95" s="169">
        <f>B25*D95/360</f>
        <v>0</v>
      </c>
    </row>
    <row r="96" spans="1:14" ht="15" hidden="1" thickBot="1" x14ac:dyDescent="0.25">
      <c r="A96" s="95" t="s">
        <v>86</v>
      </c>
      <c r="B96" s="96">
        <f>B93+B94-B95</f>
        <v>55000</v>
      </c>
      <c r="C96" s="96"/>
      <c r="D96" s="96"/>
      <c r="E96" s="97">
        <f t="shared" ref="E96" si="24">E93+E94-E95</f>
        <v>0</v>
      </c>
    </row>
    <row r="104" spans="1:1" x14ac:dyDescent="0.2">
      <c r="A104" s="57"/>
    </row>
    <row r="106" spans="1:1" x14ac:dyDescent="0.2">
      <c r="A106" s="57"/>
    </row>
    <row r="107" spans="1:1" x14ac:dyDescent="0.2">
      <c r="A107" s="57"/>
    </row>
    <row r="108" spans="1:1" x14ac:dyDescent="0.2">
      <c r="A108" s="57"/>
    </row>
  </sheetData>
  <sheetProtection password="D318" sheet="1" objects="1" scenarios="1"/>
  <mergeCells count="17">
    <mergeCell ref="L41:N41"/>
    <mergeCell ref="B1:D1"/>
    <mergeCell ref="E1:F1"/>
    <mergeCell ref="G1:I1"/>
    <mergeCell ref="G2:I2"/>
    <mergeCell ref="A3:J5"/>
    <mergeCell ref="L6:O6"/>
    <mergeCell ref="A7:B7"/>
    <mergeCell ref="A8:A9"/>
    <mergeCell ref="A13:A14"/>
    <mergeCell ref="C19:N19"/>
    <mergeCell ref="C24:N24"/>
    <mergeCell ref="A42:K42"/>
    <mergeCell ref="L42:N42"/>
    <mergeCell ref="P42:P43"/>
    <mergeCell ref="A43:J43"/>
    <mergeCell ref="A44:O47"/>
  </mergeCells>
  <conditionalFormatting sqref="B36:N36">
    <cfRule type="cellIs" dxfId="17" priority="17" operator="lessThan">
      <formula>0</formula>
    </cfRule>
    <cfRule type="cellIs" dxfId="16" priority="18" operator="greaterThan">
      <formula>0</formula>
    </cfRule>
  </conditionalFormatting>
  <conditionalFormatting sqref="B40">
    <cfRule type="cellIs" dxfId="15" priority="15" operator="lessThan">
      <formula>0</formula>
    </cfRule>
    <cfRule type="cellIs" dxfId="14" priority="16" operator="greaterThan">
      <formula>0</formula>
    </cfRule>
  </conditionalFormatting>
  <conditionalFormatting sqref="C40:N40">
    <cfRule type="cellIs" dxfId="13" priority="13" operator="lessThan">
      <formula>0</formula>
    </cfRule>
    <cfRule type="cellIs" dxfId="12" priority="14" operator="greaterThan">
      <formula>0</formula>
    </cfRule>
  </conditionalFormatting>
  <conditionalFormatting sqref="O36">
    <cfRule type="cellIs" dxfId="11" priority="11" operator="lessThan">
      <formula>0</formula>
    </cfRule>
    <cfRule type="cellIs" dxfId="10" priority="12" operator="greaterThan">
      <formula>0</formula>
    </cfRule>
  </conditionalFormatting>
  <conditionalFormatting sqref="C38:N38">
    <cfRule type="cellIs" dxfId="9" priority="9" operator="lessThan">
      <formula>0</formula>
    </cfRule>
    <cfRule type="cellIs" dxfId="8" priority="10" operator="greaterThan">
      <formula>0</formula>
    </cfRule>
  </conditionalFormatting>
  <conditionalFormatting sqref="O42:O43">
    <cfRule type="cellIs" dxfId="7" priority="7" operator="lessThan">
      <formula>0</formula>
    </cfRule>
    <cfRule type="cellIs" dxfId="6" priority="8" operator="greaterThan">
      <formula>0</formula>
    </cfRule>
  </conditionalFormatting>
  <conditionalFormatting sqref="O50">
    <cfRule type="cellIs" dxfId="5" priority="5" operator="lessThan">
      <formula>0</formula>
    </cfRule>
    <cfRule type="cellIs" dxfId="4" priority="6" operator="greaterThan">
      <formula>0</formula>
    </cfRule>
  </conditionalFormatting>
  <conditionalFormatting sqref="B30:N30">
    <cfRule type="cellIs" dxfId="3" priority="3" operator="lessThan">
      <formula>0</formula>
    </cfRule>
    <cfRule type="cellIs" dxfId="2" priority="4" operator="greaterThan">
      <formula>0</formula>
    </cfRule>
  </conditionalFormatting>
  <conditionalFormatting sqref="O30">
    <cfRule type="cellIs" dxfId="1" priority="1" operator="lessThan">
      <formula>0</formula>
    </cfRule>
    <cfRule type="cellIs" dxfId="0" priority="2" operator="greaterThan">
      <formula>0</formula>
    </cfRule>
  </conditionalFormatting>
  <dataValidations count="9">
    <dataValidation type="decimal" allowBlank="1" showInputMessage="1" showErrorMessage="1" error="Eingabe eines positiven Zahlenwertes (z.B. 20.000)" sqref="B39">
      <formula1>0</formula1>
      <formula2>100000000</formula2>
    </dataValidation>
    <dataValidation type="decimal" allowBlank="1" showInputMessage="1" showErrorMessage="1" errorTitle="Nur positive Zahlen möglich" error="Nur Eingabe positiver Zahlenwerte möglich." sqref="B16:B18 B22 B25:B27">
      <formula1>0</formula1>
      <formula2>100000000</formula2>
    </dataValidation>
    <dataValidation type="decimal" allowBlank="1" showInputMessage="1" showErrorMessage="1" errorTitle="Nur positive Zahlenwerte möglich" error="Eingabe der monatlichen Darlehensrate als positiver Wert (z.B. 500)" sqref="E55:E68">
      <formula1>0</formula1>
      <formula2>100000000</formula2>
    </dataValidation>
    <dataValidation type="decimal" allowBlank="1" showInputMessage="1" showErrorMessage="1" errorTitle="nur negative Zahlenwerte möglich" error="Eingabe der aktuellen Restschuld als positiver Zahlenwert (z.B. 100.000,00 Euro)" sqref="C55:C68">
      <formula1>0</formula1>
      <formula2>100000000</formula2>
    </dataValidation>
    <dataValidation type="decimal" allowBlank="1" showInputMessage="1" showErrorMessage="1" errorTitle="Nur negative Werte möglich!" error="In diesem Feld sind nur negative Zahlenwerte / Eingaben möglich. " sqref="C34:N34">
      <formula1>-10000000</formula1>
      <formula2>0</formula2>
    </dataValidation>
    <dataValidation type="decimal" allowBlank="1" showInputMessage="1" showErrorMessage="1" sqref="D55:D68 D70:D82">
      <formula1>0</formula1>
      <formula2>20</formula2>
    </dataValidation>
    <dataValidation type="decimal" allowBlank="1" showInputMessage="1" showErrorMessage="1" sqref="E70:E82">
      <formula1>0</formula1>
      <formula2>10000000</formula2>
    </dataValidation>
    <dataValidation type="list" allowBlank="1" showInputMessage="1" showErrorMessage="1" sqref="C11:N11">
      <formula1>$W$11:$AJ$11</formula1>
    </dataValidation>
    <dataValidation type="decimal" allowBlank="1" showInputMessage="1" showErrorMessage="1" sqref="B23:B24 C12:N12 B36:B37 C25:N27 C16:N18 B40 B19 B21 C21:N22 C70:C82 B10 B12:B15 B28:B31">
      <formula1>0</formula1>
      <formula2>100000000</formula2>
    </dataValidation>
  </dataValidations>
  <hyperlinks>
    <hyperlink ref="P44" r:id="rId1" display="https://www.wirtschaft.nrw/nrw-soforthilfe-2020"/>
  </hyperlinks>
  <pageMargins left="0.7" right="0.7" top="0.78740157499999996" bottom="0.78740157499999996" header="0.3" footer="0.3"/>
  <pageSetup paperSize="9" scale="6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activeCell="A21" sqref="A1:A23"/>
    </sheetView>
  </sheetViews>
  <sheetFormatPr baseColWidth="10" defaultRowHeight="14.25" x14ac:dyDescent="0.2"/>
  <cols>
    <col min="1" max="1" width="49.42578125" style="123" customWidth="1"/>
    <col min="2" max="2" width="29.140625" style="123" customWidth="1"/>
    <col min="3" max="3" width="13" style="123" customWidth="1"/>
    <col min="4" max="4" width="11.7109375" style="123" customWidth="1"/>
    <col min="5" max="5" width="34.42578125" style="123" customWidth="1"/>
    <col min="6" max="16384" width="11.42578125" style="123"/>
  </cols>
  <sheetData>
    <row r="1" spans="1:20" ht="15.75" x14ac:dyDescent="0.2">
      <c r="A1" s="119" t="str">
        <f>Liquiditätsplan!B1</f>
        <v>Hans Test GmbH</v>
      </c>
      <c r="B1" s="120" t="s">
        <v>2</v>
      </c>
      <c r="C1" s="204">
        <f>Liquiditätsplan!G1</f>
        <v>1900</v>
      </c>
      <c r="D1" s="204"/>
      <c r="E1" s="204"/>
    </row>
    <row r="2" spans="1:20" x14ac:dyDescent="0.2">
      <c r="A2" s="100"/>
      <c r="B2" s="100"/>
      <c r="C2" s="101"/>
      <c r="D2" s="101"/>
      <c r="E2" s="101"/>
      <c r="N2" s="101"/>
      <c r="O2" s="101"/>
      <c r="P2" s="101"/>
      <c r="Q2" s="101"/>
      <c r="R2" s="101"/>
      <c r="S2" s="101"/>
      <c r="T2" s="101"/>
    </row>
    <row r="3" spans="1:20" x14ac:dyDescent="0.2">
      <c r="A3" s="100"/>
      <c r="B3" s="100"/>
      <c r="C3" s="101"/>
      <c r="D3" s="101"/>
      <c r="E3" s="101"/>
      <c r="N3" s="101"/>
      <c r="O3" s="101"/>
      <c r="P3" s="101"/>
      <c r="Q3" s="101"/>
      <c r="R3" s="101"/>
      <c r="S3" s="101"/>
      <c r="T3" s="101"/>
    </row>
    <row r="4" spans="1:20" ht="33.75" customHeight="1" x14ac:dyDescent="0.2">
      <c r="A4" s="102" t="s">
        <v>87</v>
      </c>
      <c r="B4" s="102" t="s">
        <v>88</v>
      </c>
      <c r="C4" s="205" t="s">
        <v>89</v>
      </c>
      <c r="D4" s="206"/>
      <c r="E4" s="207"/>
      <c r="N4" s="101" t="s">
        <v>110</v>
      </c>
      <c r="O4" s="101"/>
      <c r="P4" s="101"/>
      <c r="Q4" s="101"/>
      <c r="R4" s="101"/>
      <c r="S4" s="101"/>
      <c r="T4" s="101"/>
    </row>
    <row r="5" spans="1:20" ht="22.5" x14ac:dyDescent="0.2">
      <c r="A5" s="103" t="s">
        <v>90</v>
      </c>
      <c r="B5" s="104" t="s">
        <v>91</v>
      </c>
      <c r="C5" s="208"/>
      <c r="D5" s="208"/>
      <c r="E5" s="208"/>
      <c r="N5" s="110" t="s">
        <v>111</v>
      </c>
      <c r="O5" s="110" t="s">
        <v>91</v>
      </c>
      <c r="P5" s="110"/>
      <c r="Q5" s="110"/>
      <c r="R5" s="110"/>
      <c r="S5" s="110"/>
      <c r="T5" s="110"/>
    </row>
    <row r="6" spans="1:20" x14ac:dyDescent="0.2">
      <c r="A6" s="103"/>
      <c r="B6" s="104"/>
      <c r="C6" s="208"/>
      <c r="D6" s="208"/>
      <c r="E6" s="208"/>
      <c r="N6" s="110"/>
      <c r="O6" s="110"/>
      <c r="P6" s="110"/>
      <c r="Q6" s="110"/>
      <c r="R6" s="110"/>
      <c r="S6" s="110"/>
      <c r="T6" s="110"/>
    </row>
    <row r="7" spans="1:20" x14ac:dyDescent="0.2">
      <c r="A7" s="103" t="s">
        <v>92</v>
      </c>
      <c r="B7" s="104"/>
      <c r="C7" s="208"/>
      <c r="D7" s="208"/>
      <c r="E7" s="208"/>
      <c r="N7" s="110" t="s">
        <v>112</v>
      </c>
      <c r="O7" s="110" t="s">
        <v>113</v>
      </c>
      <c r="P7" s="110" t="s">
        <v>114</v>
      </c>
      <c r="Q7" s="110" t="s">
        <v>115</v>
      </c>
      <c r="R7" s="110"/>
      <c r="S7" s="110"/>
      <c r="T7" s="110"/>
    </row>
    <row r="8" spans="1:20" x14ac:dyDescent="0.2">
      <c r="A8" s="105" t="s">
        <v>93</v>
      </c>
      <c r="B8" s="104"/>
      <c r="C8" s="208"/>
      <c r="D8" s="208"/>
      <c r="E8" s="208"/>
      <c r="N8" s="110"/>
      <c r="O8" s="110"/>
      <c r="P8" s="110"/>
      <c r="Q8" s="110"/>
      <c r="R8" s="110"/>
      <c r="S8" s="110"/>
      <c r="T8" s="110"/>
    </row>
    <row r="9" spans="1:20" x14ac:dyDescent="0.2">
      <c r="A9" s="103" t="s">
        <v>94</v>
      </c>
      <c r="B9" s="104"/>
      <c r="C9" s="209"/>
      <c r="D9" s="212"/>
      <c r="E9" s="213"/>
      <c r="N9" s="110" t="s">
        <v>116</v>
      </c>
      <c r="O9" s="110" t="s">
        <v>117</v>
      </c>
      <c r="P9" s="110" t="s">
        <v>118</v>
      </c>
      <c r="Q9" s="110"/>
      <c r="R9" s="110"/>
      <c r="S9" s="110"/>
      <c r="T9" s="110"/>
    </row>
    <row r="10" spans="1:20" x14ac:dyDescent="0.2">
      <c r="A10" s="105" t="s">
        <v>95</v>
      </c>
      <c r="B10" s="104"/>
      <c r="C10" s="209"/>
      <c r="D10" s="212"/>
      <c r="E10" s="213"/>
      <c r="N10" s="110" t="s">
        <v>119</v>
      </c>
      <c r="O10" s="110" t="s">
        <v>120</v>
      </c>
      <c r="P10" s="110" t="s">
        <v>121</v>
      </c>
      <c r="Q10" s="110"/>
      <c r="R10" s="110"/>
      <c r="S10" s="110"/>
      <c r="T10" s="110"/>
    </row>
    <row r="11" spans="1:20" x14ac:dyDescent="0.2">
      <c r="A11" s="106" t="s">
        <v>96</v>
      </c>
      <c r="B11" s="104"/>
      <c r="C11" s="209"/>
      <c r="D11" s="210"/>
      <c r="E11" s="211"/>
      <c r="N11" s="110" t="s">
        <v>122</v>
      </c>
      <c r="O11" s="110" t="s">
        <v>123</v>
      </c>
      <c r="P11" s="110" t="s">
        <v>124</v>
      </c>
      <c r="Q11" s="110"/>
      <c r="R11" s="110"/>
      <c r="S11" s="110"/>
      <c r="T11" s="110"/>
    </row>
    <row r="12" spans="1:20" ht="33.75" customHeight="1" x14ac:dyDescent="0.2">
      <c r="A12" s="103" t="s">
        <v>97</v>
      </c>
      <c r="B12" s="104"/>
      <c r="C12" s="208"/>
      <c r="D12" s="208"/>
      <c r="E12" s="208"/>
      <c r="N12" s="110" t="s">
        <v>116</v>
      </c>
      <c r="O12" s="110" t="s">
        <v>125</v>
      </c>
      <c r="P12" s="110" t="s">
        <v>126</v>
      </c>
      <c r="Q12" s="110"/>
      <c r="R12" s="110"/>
      <c r="S12" s="110"/>
      <c r="T12" s="110"/>
    </row>
    <row r="13" spans="1:20" x14ac:dyDescent="0.2">
      <c r="A13" s="103"/>
      <c r="B13" s="104"/>
      <c r="C13" s="208"/>
      <c r="D13" s="208"/>
      <c r="E13" s="208"/>
      <c r="N13" s="110"/>
      <c r="O13" s="110"/>
      <c r="P13" s="110"/>
      <c r="Q13" s="110"/>
      <c r="R13" s="110"/>
      <c r="S13" s="110"/>
      <c r="T13" s="110"/>
    </row>
    <row r="14" spans="1:20" x14ac:dyDescent="0.2">
      <c r="A14" s="103" t="s">
        <v>98</v>
      </c>
      <c r="B14" s="104"/>
      <c r="C14" s="209"/>
      <c r="D14" s="212"/>
      <c r="E14" s="213"/>
      <c r="N14" s="110" t="s">
        <v>125</v>
      </c>
      <c r="O14" s="110" t="s">
        <v>127</v>
      </c>
      <c r="P14" s="110" t="s">
        <v>128</v>
      </c>
      <c r="Q14" s="110" t="s">
        <v>129</v>
      </c>
      <c r="R14" s="110"/>
      <c r="S14" s="110"/>
      <c r="T14" s="110"/>
    </row>
    <row r="15" spans="1:20" x14ac:dyDescent="0.2">
      <c r="A15" s="106" t="s">
        <v>99</v>
      </c>
      <c r="B15" s="104"/>
      <c r="C15" s="209"/>
      <c r="D15" s="212"/>
      <c r="E15" s="213"/>
      <c r="N15" s="110"/>
      <c r="O15" s="110"/>
      <c r="P15" s="110"/>
      <c r="Q15" s="110"/>
      <c r="R15" s="110"/>
      <c r="S15" s="110"/>
      <c r="T15" s="110"/>
    </row>
    <row r="16" spans="1:20" x14ac:dyDescent="0.2">
      <c r="A16" s="106" t="s">
        <v>100</v>
      </c>
      <c r="B16" s="104"/>
      <c r="C16" s="209"/>
      <c r="D16" s="210"/>
      <c r="E16" s="211"/>
      <c r="N16" s="110" t="s">
        <v>130</v>
      </c>
      <c r="O16" s="110" t="s">
        <v>131</v>
      </c>
      <c r="P16" s="110" t="s">
        <v>91</v>
      </c>
      <c r="Q16" s="110"/>
      <c r="R16" s="110"/>
      <c r="S16" s="110"/>
      <c r="T16" s="110"/>
    </row>
    <row r="17" spans="1:20" ht="22.5" x14ac:dyDescent="0.2">
      <c r="A17" s="103" t="s">
        <v>101</v>
      </c>
      <c r="B17" s="104"/>
      <c r="C17" s="208"/>
      <c r="D17" s="208"/>
      <c r="E17" s="208"/>
      <c r="N17" s="110" t="s">
        <v>132</v>
      </c>
      <c r="O17" s="110" t="s">
        <v>133</v>
      </c>
      <c r="P17" s="110" t="s">
        <v>134</v>
      </c>
      <c r="Q17" s="110"/>
      <c r="R17" s="110"/>
      <c r="S17" s="110"/>
      <c r="T17" s="110"/>
    </row>
    <row r="18" spans="1:20" x14ac:dyDescent="0.2">
      <c r="A18" s="103"/>
      <c r="B18" s="104"/>
      <c r="C18" s="208"/>
      <c r="D18" s="208"/>
      <c r="E18" s="208"/>
      <c r="N18" s="110"/>
      <c r="O18" s="110"/>
      <c r="P18" s="110"/>
      <c r="Q18" s="110"/>
      <c r="R18" s="110"/>
      <c r="S18" s="110"/>
      <c r="T18" s="110"/>
    </row>
    <row r="19" spans="1:20" ht="45" x14ac:dyDescent="0.2">
      <c r="A19" s="103" t="s">
        <v>102</v>
      </c>
      <c r="B19" s="104"/>
      <c r="C19" s="208"/>
      <c r="D19" s="208"/>
      <c r="E19" s="208"/>
      <c r="N19" s="110" t="s">
        <v>135</v>
      </c>
      <c r="O19" s="110" t="s">
        <v>136</v>
      </c>
      <c r="P19" s="110" t="s">
        <v>137</v>
      </c>
      <c r="Q19" s="110" t="s">
        <v>138</v>
      </c>
      <c r="R19" s="110"/>
      <c r="S19" s="110"/>
      <c r="T19" s="110"/>
    </row>
    <row r="20" spans="1:20" x14ac:dyDescent="0.2">
      <c r="A20" s="103"/>
      <c r="B20" s="104"/>
      <c r="C20" s="208"/>
      <c r="D20" s="208"/>
      <c r="E20" s="208"/>
    </row>
    <row r="21" spans="1:20" ht="15" customHeight="1" x14ac:dyDescent="0.2">
      <c r="A21" s="214" t="s">
        <v>103</v>
      </c>
      <c r="B21" s="208"/>
      <c r="C21" s="208"/>
      <c r="D21" s="208"/>
      <c r="E21" s="208"/>
    </row>
    <row r="22" spans="1:20" x14ac:dyDescent="0.2">
      <c r="A22" s="215"/>
      <c r="B22" s="208"/>
      <c r="C22" s="208"/>
      <c r="D22" s="208"/>
      <c r="E22" s="208"/>
    </row>
    <row r="23" spans="1:20" x14ac:dyDescent="0.2">
      <c r="A23" s="216"/>
      <c r="B23" s="208"/>
      <c r="C23" s="208"/>
      <c r="D23" s="208"/>
      <c r="E23" s="208"/>
    </row>
    <row r="24" spans="1:20" x14ac:dyDescent="0.2">
      <c r="A24" s="107"/>
      <c r="B24" s="101"/>
      <c r="C24" s="101"/>
      <c r="D24" s="101"/>
      <c r="E24" s="108"/>
    </row>
    <row r="25" spans="1:20" x14ac:dyDescent="0.2">
      <c r="A25" s="109"/>
      <c r="B25" s="110"/>
      <c r="C25" s="110"/>
      <c r="D25" s="110"/>
      <c r="E25" s="111"/>
    </row>
    <row r="26" spans="1:20" x14ac:dyDescent="0.2">
      <c r="A26" s="109"/>
      <c r="B26" s="110"/>
      <c r="C26" s="110"/>
      <c r="D26" s="110"/>
      <c r="E26" s="111"/>
    </row>
    <row r="27" spans="1:20" ht="34.5" customHeight="1" x14ac:dyDescent="0.2">
      <c r="A27" s="107"/>
      <c r="B27" s="101"/>
      <c r="C27" s="108"/>
      <c r="D27" s="108"/>
      <c r="E27" s="112" t="s">
        <v>104</v>
      </c>
    </row>
    <row r="28" spans="1:20" x14ac:dyDescent="0.2">
      <c r="A28" s="107"/>
      <c r="B28" s="101"/>
      <c r="C28" s="176"/>
      <c r="D28" s="176"/>
      <c r="E28" s="115" t="s">
        <v>105</v>
      </c>
    </row>
    <row r="29" spans="1:20" x14ac:dyDescent="0.2">
      <c r="A29" s="107"/>
      <c r="B29" s="101"/>
      <c r="C29" s="113"/>
      <c r="D29" s="113"/>
      <c r="E29" s="116" t="s">
        <v>109</v>
      </c>
    </row>
    <row r="30" spans="1:20" x14ac:dyDescent="0.2">
      <c r="A30" s="107"/>
      <c r="B30" s="101"/>
      <c r="C30" s="114"/>
      <c r="D30" s="114"/>
      <c r="E30" s="117" t="s">
        <v>106</v>
      </c>
    </row>
    <row r="31" spans="1:20" x14ac:dyDescent="0.2">
      <c r="A31" s="100"/>
      <c r="B31" s="101"/>
      <c r="C31" s="108"/>
      <c r="D31" s="108"/>
      <c r="E31" s="118" t="s">
        <v>107</v>
      </c>
    </row>
    <row r="32" spans="1:20" x14ac:dyDescent="0.2">
      <c r="A32" s="100"/>
      <c r="B32" s="101"/>
      <c r="C32" s="108"/>
      <c r="D32" s="108"/>
      <c r="E32" s="118" t="s">
        <v>108</v>
      </c>
    </row>
    <row r="33" spans="1:5" x14ac:dyDescent="0.2">
      <c r="A33" s="100"/>
      <c r="B33" s="101"/>
      <c r="C33" s="108"/>
      <c r="D33" s="101"/>
      <c r="E33" s="122" t="s">
        <v>143</v>
      </c>
    </row>
    <row r="34" spans="1:5" x14ac:dyDescent="0.2">
      <c r="A34" s="100"/>
      <c r="B34" s="100"/>
      <c r="C34" s="101"/>
      <c r="D34" s="101"/>
      <c r="E34" s="101"/>
    </row>
  </sheetData>
  <mergeCells count="15">
    <mergeCell ref="C12:E13"/>
    <mergeCell ref="C16:E16"/>
    <mergeCell ref="C17:E18"/>
    <mergeCell ref="C19:E20"/>
    <mergeCell ref="A21:A23"/>
    <mergeCell ref="B21:E23"/>
    <mergeCell ref="C14:E14"/>
    <mergeCell ref="C15:E15"/>
    <mergeCell ref="C1:E1"/>
    <mergeCell ref="C4:E4"/>
    <mergeCell ref="C5:E6"/>
    <mergeCell ref="C7:E8"/>
    <mergeCell ref="C11:E11"/>
    <mergeCell ref="C10:E10"/>
    <mergeCell ref="C9:E9"/>
  </mergeCells>
  <dataValidations count="10">
    <dataValidation type="list" allowBlank="1" showInputMessage="1" showErrorMessage="1" sqref="B5 B8 B15">
      <formula1>$N$5:$P$5</formula1>
    </dataValidation>
    <dataValidation type="list" allowBlank="1" showInputMessage="1" showErrorMessage="1" sqref="B16">
      <formula1>$N$16:$Q$16</formula1>
    </dataValidation>
    <dataValidation type="list" allowBlank="1" showInputMessage="1" showErrorMessage="1" sqref="B11">
      <formula1>$N$11:$Q$11</formula1>
    </dataValidation>
    <dataValidation type="list" allowBlank="1" showInputMessage="1" showErrorMessage="1" sqref="B10">
      <formula1>$N$10:$Q$10</formula1>
    </dataValidation>
    <dataValidation type="list" allowBlank="1" showInputMessage="1" showErrorMessage="1" sqref="B19">
      <formula1>$N$19:$S$19</formula1>
    </dataValidation>
    <dataValidation type="list" allowBlank="1" showInputMessage="1" showErrorMessage="1" sqref="B17">
      <formula1>$N$17:$S$17</formula1>
    </dataValidation>
    <dataValidation type="list" allowBlank="1" showInputMessage="1" showErrorMessage="1" sqref="B14">
      <formula1>$N$14:$S$14</formula1>
    </dataValidation>
    <dataValidation type="list" allowBlank="1" showInputMessage="1" showErrorMessage="1" sqref="B12">
      <formula1>$N$12:$S$12</formula1>
    </dataValidation>
    <dataValidation type="list" allowBlank="1" showInputMessage="1" showErrorMessage="1" sqref="B9">
      <formula1>$N$9:$S$9</formula1>
    </dataValidation>
    <dataValidation type="list" allowBlank="1" showInputMessage="1" showErrorMessage="1" sqref="B7">
      <formula1>$N$7:$S$7</formula1>
    </dataValidation>
  </dataValidations>
  <hyperlinks>
    <hyperlink ref="E28" r:id="rId1"/>
    <hyperlink ref="E29" r:id="rId2"/>
    <hyperlink ref="E31" r:id="rId3"/>
    <hyperlink ref="E32" r:id="rId4"/>
    <hyperlink ref="C28:D28" r:id="rId5" display="https://www.land.nrw/corona"/>
    <hyperlink ref="E30" r:id="rId6"/>
    <hyperlink ref="E33" r:id="rId7"/>
  </hyperlinks>
  <pageMargins left="0.7" right="0.7" top="0.78740157499999996" bottom="0.78740157499999996" header="0.3" footer="0.3"/>
  <pageSetup paperSize="9" scale="86" orientation="landscape"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Liquiditätsplan</vt:lpstr>
      <vt:lpstr>Fragen und Hinweise</vt:lpstr>
      <vt:lpstr>'Fragen und Hinweise'!Druckbereich</vt:lpstr>
      <vt:lpstr>Liquiditätsplan!Druckbereich</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Steinbach Dirk</dc:creator>
  <cp:lastModifiedBy>Lisa Twilling-Birkholz</cp:lastModifiedBy>
  <cp:lastPrinted>2020-03-31T12:52:42Z</cp:lastPrinted>
  <dcterms:created xsi:type="dcterms:W3CDTF">2020-03-31T11:10:16Z</dcterms:created>
  <dcterms:modified xsi:type="dcterms:W3CDTF">2021-06-17T10:08:56Z</dcterms:modified>
</cp:coreProperties>
</file>